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8590" windowHeight="12720" tabRatio="45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Лист1!$A$1:$AL$84</definedName>
  </definedNames>
  <calcPr calcId="125725"/>
</workbook>
</file>

<file path=xl/calcChain.xml><?xml version="1.0" encoding="utf-8"?>
<calcChain xmlns="http://schemas.openxmlformats.org/spreadsheetml/2006/main">
  <c r="G62" i="1"/>
  <c r="AC9"/>
  <c r="J7"/>
  <c r="H7"/>
  <c r="J8"/>
  <c r="I8"/>
  <c r="I7" s="1"/>
  <c r="H8"/>
  <c r="K9"/>
  <c r="I9"/>
  <c r="J9"/>
  <c r="H9"/>
  <c r="G9"/>
  <c r="G25"/>
  <c r="G8" s="1"/>
  <c r="G7" s="1"/>
  <c r="AC25"/>
  <c r="AC8" s="1"/>
  <c r="S25"/>
  <c r="K25"/>
  <c r="K8" s="1"/>
  <c r="K7" s="1"/>
  <c r="J25"/>
  <c r="I25"/>
  <c r="H25"/>
  <c r="K45"/>
  <c r="K41"/>
  <c r="J41"/>
  <c r="I41"/>
  <c r="AK45"/>
  <c r="AK62"/>
  <c r="AC62"/>
  <c r="S62"/>
  <c r="J62"/>
  <c r="I62"/>
  <c r="I48" l="1"/>
  <c r="I50"/>
  <c r="S64"/>
  <c r="I64" s="1"/>
  <c r="AC63"/>
  <c r="I46"/>
  <c r="K31"/>
  <c r="K30" s="1"/>
  <c r="J31"/>
  <c r="J30" s="1"/>
  <c r="I31"/>
  <c r="I30" s="1"/>
  <c r="G41"/>
  <c r="H45"/>
  <c r="H40" s="1"/>
  <c r="K40"/>
  <c r="AK31"/>
  <c r="AK41"/>
  <c r="AK39" s="1"/>
  <c r="AC41"/>
  <c r="AC45"/>
  <c r="G46" l="1"/>
  <c r="G45" s="1"/>
  <c r="G39" s="1"/>
  <c r="I45"/>
  <c r="I40" s="1"/>
  <c r="AK40"/>
  <c r="K63"/>
  <c r="AK30"/>
  <c r="J63"/>
  <c r="S41"/>
  <c r="AC40"/>
  <c r="S31" l="1"/>
  <c r="S63" s="1"/>
  <c r="I63" s="1"/>
  <c r="S7"/>
  <c r="S45"/>
  <c r="S40" s="1"/>
  <c r="G33"/>
  <c r="J40"/>
  <c r="H31"/>
  <c r="G32"/>
  <c r="G31" s="1"/>
  <c r="G30" s="1"/>
  <c r="G63" l="1"/>
  <c r="H30"/>
  <c r="AC30"/>
  <c r="AC7" s="1"/>
</calcChain>
</file>

<file path=xl/sharedStrings.xml><?xml version="1.0" encoding="utf-8"?>
<sst xmlns="http://schemas.openxmlformats.org/spreadsheetml/2006/main" count="210" uniqueCount="152">
  <si>
    <t xml:space="preserve">индекс </t>
  </si>
  <si>
    <t>Наименование циклов, дисциплин, профессиональных модулей, МДК, практик</t>
  </si>
  <si>
    <t>Формы прмежуточной аттестации</t>
  </si>
  <si>
    <t>Учебная нагрузка обучающихся (час.)</t>
  </si>
  <si>
    <t>Распределение обязательной нагрузки по курсам и полугодиям (час. в полугодие)</t>
  </si>
  <si>
    <t xml:space="preserve">максимальная </t>
  </si>
  <si>
    <t>Самостоятельная работа</t>
  </si>
  <si>
    <t>Обязательная аудиторная</t>
  </si>
  <si>
    <t>1 курс</t>
  </si>
  <si>
    <t>всего за 1 курс</t>
  </si>
  <si>
    <t>2 курс</t>
  </si>
  <si>
    <t>всего за 2 курс</t>
  </si>
  <si>
    <t>3 курс</t>
  </si>
  <si>
    <t>всего за 3 курс</t>
  </si>
  <si>
    <t>всего занятий</t>
  </si>
  <si>
    <t>в т.ч.</t>
  </si>
  <si>
    <t>1 п/г</t>
  </si>
  <si>
    <t>2 п/г</t>
  </si>
  <si>
    <t>3 п/г</t>
  </si>
  <si>
    <t>4 п/г</t>
  </si>
  <si>
    <t>5 п/г</t>
  </si>
  <si>
    <t>Лекций, уроков</t>
  </si>
  <si>
    <t>лаб. и практ. занятий</t>
  </si>
  <si>
    <t>2 нед.</t>
  </si>
  <si>
    <t>6 нед</t>
  </si>
  <si>
    <t>9 нед</t>
  </si>
  <si>
    <t>4 нед.</t>
  </si>
  <si>
    <t>3 нед.</t>
  </si>
  <si>
    <t>6 нед.</t>
  </si>
  <si>
    <t>9 нед.</t>
  </si>
  <si>
    <t>5 нед.</t>
  </si>
  <si>
    <t>1 нед.</t>
  </si>
  <si>
    <t>Обязательное обучение</t>
  </si>
  <si>
    <t>Общеобразовательная подготовка</t>
  </si>
  <si>
    <t>ОДБ.00</t>
  </si>
  <si>
    <t>Базовые дисциплины</t>
  </si>
  <si>
    <t xml:space="preserve">ОУД.01 </t>
  </si>
  <si>
    <t>Русский язык</t>
  </si>
  <si>
    <t>икр, Э</t>
  </si>
  <si>
    <t>ОУД.02</t>
  </si>
  <si>
    <t>д/з</t>
  </si>
  <si>
    <t>ОУД.03</t>
  </si>
  <si>
    <t>Иностранный язык</t>
  </si>
  <si>
    <t>ОУД.04</t>
  </si>
  <si>
    <t>История</t>
  </si>
  <si>
    <t>ОУД.05</t>
  </si>
  <si>
    <t>Обществознание ( включая экономику и право )</t>
  </si>
  <si>
    <t>ОУД.06</t>
  </si>
  <si>
    <t>Химия</t>
  </si>
  <si>
    <t>ОУД.07</t>
  </si>
  <si>
    <t>Биология</t>
  </si>
  <si>
    <t>ОУД.08</t>
  </si>
  <si>
    <t>Физическая культура</t>
  </si>
  <si>
    <t>ОУД.09</t>
  </si>
  <si>
    <t>ОБЖ</t>
  </si>
  <si>
    <t>41*</t>
  </si>
  <si>
    <t>ОУД.10</t>
  </si>
  <si>
    <t>География</t>
  </si>
  <si>
    <t>ОДП.00</t>
  </si>
  <si>
    <t>Профильные дисциплины</t>
  </si>
  <si>
    <t>ОУД.12</t>
  </si>
  <si>
    <t>Математика</t>
  </si>
  <si>
    <t>ОУД.13</t>
  </si>
  <si>
    <t>Физика</t>
  </si>
  <si>
    <t>87*</t>
  </si>
  <si>
    <t>ОУД.14</t>
  </si>
  <si>
    <t>Информатика и ИКТ</t>
  </si>
  <si>
    <t>ОУД.В.00</t>
  </si>
  <si>
    <t>Дисциплины по выбору</t>
  </si>
  <si>
    <t>ОУД.В.01</t>
  </si>
  <si>
    <t>Основы черчения</t>
  </si>
  <si>
    <t>ОУД.В.02</t>
  </si>
  <si>
    <t>Введение в профессию</t>
  </si>
  <si>
    <t>ОУД.В.03</t>
  </si>
  <si>
    <t>Поведение на рынке труда</t>
  </si>
  <si>
    <t>ОУД.В.04</t>
  </si>
  <si>
    <t>Индивидуальный проект</t>
  </si>
  <si>
    <t>Профессиональная подготовка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</si>
  <si>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</si>
  <si>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</si>
  <si>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</si>
  <si>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</si>
  <si>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</si>
  <si>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</si>
  <si>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</si>
  <si>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ФК</t>
  </si>
  <si>
    <t>П.00</t>
  </si>
  <si>
    <t>Профессиональный цикл</t>
  </si>
  <si>
    <t>Итого (обязательное обучение)</t>
  </si>
  <si>
    <t>Промежуточная аттестация (ПП)</t>
  </si>
  <si>
    <t>1нед</t>
  </si>
  <si>
    <t>Государственная итоговая аттестация</t>
  </si>
  <si>
    <t>Консультации</t>
  </si>
  <si>
    <t>Фак предметы</t>
  </si>
  <si>
    <t>Всего</t>
  </si>
  <si>
    <t xml:space="preserve">всего </t>
  </si>
  <si>
    <t>Дисциплин и МДК</t>
  </si>
  <si>
    <t>Учебная практика</t>
  </si>
  <si>
    <t>Производственная практика</t>
  </si>
  <si>
    <t>Экзамены</t>
  </si>
  <si>
    <t xml:space="preserve">Комплексный экзамен </t>
  </si>
  <si>
    <t>Дифференцированные зачёты</t>
  </si>
  <si>
    <t>Безопасность жизнедеятельности</t>
  </si>
  <si>
    <t>2 нед</t>
  </si>
  <si>
    <t>Профессиональные модули</t>
  </si>
  <si>
    <t xml:space="preserve">Учись учиться </t>
  </si>
  <si>
    <t>Русский язык и культура речи</t>
  </si>
  <si>
    <t>Электротехника</t>
  </si>
  <si>
    <t>Основы  предпринимательского дела</t>
  </si>
  <si>
    <t>ПМ 00</t>
  </si>
  <si>
    <t>ПМ.01</t>
  </si>
  <si>
    <t>МДК.01.01</t>
  </si>
  <si>
    <t>ПМ 02.</t>
  </si>
  <si>
    <t>МДК 02.01</t>
  </si>
  <si>
    <t>Индивидуальное вождение (вне учебного времени)</t>
  </si>
  <si>
    <t>В</t>
  </si>
  <si>
    <t>Э/К</t>
  </si>
  <si>
    <t xml:space="preserve">Слесарное дело </t>
  </si>
  <si>
    <t>ОП.06</t>
  </si>
  <si>
    <t>п/о в монтажных мастерских</t>
  </si>
  <si>
    <t>ПП</t>
  </si>
  <si>
    <t xml:space="preserve">Материаловедение </t>
  </si>
  <si>
    <t>Устройство , ТО, ремонт иномарок (углубленный курс)</t>
  </si>
  <si>
    <t>Охрана труда</t>
  </si>
  <si>
    <t>Техническое черчение</t>
  </si>
  <si>
    <t>Транспортировка грузов</t>
  </si>
  <si>
    <t>Теоретическая подготовка водителей  автомобилей категории "С"</t>
  </si>
  <si>
    <t>УП.01.01.</t>
  </si>
  <si>
    <t>Индивидуальное вождение грузов. автом. (вне учебного времени)</t>
  </si>
  <si>
    <t>Эксплуатация крана при производстве работ</t>
  </si>
  <si>
    <t>Устройство, управление и ТО крана</t>
  </si>
  <si>
    <t>В слесарных мастерских</t>
  </si>
  <si>
    <t>УП.02.01</t>
  </si>
  <si>
    <t>2.1 План учебного процесса (основная профессиональная программа ППКРС)</t>
  </si>
  <si>
    <t>в т.ч</t>
  </si>
  <si>
    <t>профессии 23.01.07 "Машинист крана (крановщик)</t>
  </si>
  <si>
    <t>УП. 02.01</t>
  </si>
  <si>
    <t>В монтажных мастерских</t>
  </si>
  <si>
    <t>икр, д/з</t>
  </si>
  <si>
    <t>д/з, д/з</t>
  </si>
  <si>
    <t>з</t>
  </si>
  <si>
    <t xml:space="preserve"> д/з</t>
  </si>
  <si>
    <t>икр,д/з</t>
  </si>
  <si>
    <t>икр</t>
  </si>
  <si>
    <t>д/з, з, Э</t>
  </si>
  <si>
    <t>Промежуточная аттестация (ООП)</t>
  </si>
  <si>
    <t>Итоовая контрольная работа</t>
  </si>
  <si>
    <t>6 п/г</t>
  </si>
  <si>
    <t>5 нед</t>
  </si>
  <si>
    <r>
      <t>Литература (в</t>
    </r>
    <r>
      <rPr>
        <i/>
        <sz val="14"/>
        <rFont val="Times New Roman"/>
        <family val="1"/>
        <charset val="204"/>
      </rPr>
      <t>кл. Литературу ЕАО)</t>
    </r>
  </si>
  <si>
    <t>Астрономия</t>
  </si>
  <si>
    <t>ОУД.11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</si>
</sst>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0">
    <xf numFmtId="0" fontId="0" fillId="0" borderId="0" xfId="0"/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3" fillId="4" borderId="0" xfId="0" applyFont="1" applyFill="1"/>
    <xf numFmtId="0" fontId="0" fillId="0" borderId="0" xfId="0" applyAlignment="1">
      <alignment horizontal="center" vertical="center"/>
    </xf>
    <xf numFmtId="0" fontId="3" fillId="9" borderId="0" xfId="0" applyFont="1" applyFill="1"/>
    <xf numFmtId="0" fontId="0" fillId="9" borderId="0" xfId="0" applyFill="1"/>
    <xf numFmtId="0" fontId="0" fillId="0" borderId="0" xfId="0" applyAlignment="1">
      <alignment vertical="top"/>
    </xf>
    <xf numFmtId="0" fontId="3" fillId="4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3" fillId="3" borderId="0" xfId="0" applyFont="1" applyFill="1" applyAlignment="1">
      <alignment vertical="top"/>
    </xf>
    <xf numFmtId="0" fontId="4" fillId="6" borderId="0" xfId="0" applyFont="1" applyFill="1"/>
    <xf numFmtId="0" fontId="0" fillId="10" borderId="0" xfId="0" applyFill="1" applyAlignment="1">
      <alignment vertical="top"/>
    </xf>
    <xf numFmtId="0" fontId="3" fillId="10" borderId="0" xfId="0" applyFont="1" applyFill="1" applyAlignment="1">
      <alignment vertical="top"/>
    </xf>
    <xf numFmtId="0" fontId="3" fillId="10" borderId="0" xfId="0" applyFont="1" applyFill="1"/>
    <xf numFmtId="0" fontId="0" fillId="10" borderId="0" xfId="0" applyFill="1"/>
    <xf numFmtId="0" fontId="3" fillId="5" borderId="0" xfId="0" applyFont="1" applyFill="1"/>
    <xf numFmtId="0" fontId="0" fillId="5" borderId="0" xfId="0" applyFill="1"/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6" borderId="0" xfId="0" applyFill="1"/>
    <xf numFmtId="0" fontId="0" fillId="11" borderId="0" xfId="0" applyFill="1"/>
    <xf numFmtId="0" fontId="0" fillId="7" borderId="0" xfId="0" applyFill="1"/>
    <xf numFmtId="0" fontId="1" fillId="6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3" xfId="0" applyFont="1" applyBorder="1" applyAlignment="1"/>
    <xf numFmtId="0" fontId="7" fillId="6" borderId="0" xfId="0" applyFont="1" applyFill="1" applyAlignment="1">
      <alignment horizontal="left"/>
    </xf>
    <xf numFmtId="0" fontId="7" fillId="0" borderId="0" xfId="0" applyFont="1"/>
    <xf numFmtId="0" fontId="8" fillId="0" borderId="7" xfId="1" applyFont="1" applyBorder="1" applyAlignment="1">
      <alignment horizontal="center" vertical="center" textRotation="90" wrapText="1"/>
    </xf>
    <xf numFmtId="0" fontId="8" fillId="6" borderId="4" xfId="1" applyFont="1" applyFill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textRotation="90" wrapText="1"/>
    </xf>
    <xf numFmtId="0" fontId="8" fillId="6" borderId="1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textRotation="90" wrapText="1"/>
    </xf>
    <xf numFmtId="0" fontId="8" fillId="6" borderId="1" xfId="1" applyFont="1" applyFill="1" applyBorder="1" applyAlignment="1">
      <alignment horizontal="center" vertical="center" textRotation="90" wrapText="1"/>
    </xf>
    <xf numFmtId="0" fontId="9" fillId="12" borderId="1" xfId="1" applyFont="1" applyFill="1" applyBorder="1" applyAlignment="1">
      <alignment horizontal="center" vertical="center" textRotation="90" wrapText="1"/>
    </xf>
    <xf numFmtId="0" fontId="8" fillId="14" borderId="1" xfId="1" applyFont="1" applyFill="1" applyBorder="1" applyAlignment="1">
      <alignment horizontal="center" vertical="center" textRotation="90" wrapText="1"/>
    </xf>
    <xf numFmtId="0" fontId="9" fillId="7" borderId="1" xfId="1" applyFont="1" applyFill="1" applyBorder="1" applyAlignment="1">
      <alignment horizontal="center" vertical="center" textRotation="90" wrapText="1"/>
    </xf>
    <xf numFmtId="0" fontId="9" fillId="14" borderId="1" xfId="1" applyFont="1" applyFill="1" applyBorder="1" applyAlignment="1">
      <alignment horizontal="center" vertical="center" textRotation="90" wrapText="1"/>
    </xf>
    <xf numFmtId="0" fontId="9" fillId="13" borderId="1" xfId="1" applyFont="1" applyFill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9" fillId="12" borderId="1" xfId="1" applyFont="1" applyFill="1" applyBorder="1" applyAlignment="1">
      <alignment horizontal="center" vertical="center"/>
    </xf>
    <xf numFmtId="0" fontId="9" fillId="14" borderId="1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13" borderId="1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" vertical="center"/>
    </xf>
    <xf numFmtId="0" fontId="9" fillId="9" borderId="5" xfId="1" applyFont="1" applyFill="1" applyBorder="1" applyAlignment="1">
      <alignment horizontal="center" vertical="center"/>
    </xf>
    <xf numFmtId="0" fontId="9" fillId="9" borderId="4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7" fillId="3" borderId="0" xfId="0" applyFont="1" applyFill="1"/>
    <xf numFmtId="0" fontId="9" fillId="8" borderId="3" xfId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7" fillId="2" borderId="0" xfId="0" applyFont="1" applyFill="1"/>
    <xf numFmtId="0" fontId="9" fillId="10" borderId="3" xfId="1" applyFont="1" applyFill="1" applyBorder="1" applyAlignment="1">
      <alignment horizontal="center" vertical="center"/>
    </xf>
    <xf numFmtId="0" fontId="9" fillId="10" borderId="5" xfId="1" applyFont="1" applyFill="1" applyBorder="1" applyAlignment="1">
      <alignment horizontal="center" vertical="center"/>
    </xf>
    <xf numFmtId="0" fontId="9" fillId="10" borderId="3" xfId="1" applyFont="1" applyFill="1" applyBorder="1" applyAlignment="1">
      <alignment horizontal="center"/>
    </xf>
    <xf numFmtId="0" fontId="9" fillId="10" borderId="4" xfId="1" applyFont="1" applyFill="1" applyBorder="1" applyAlignment="1">
      <alignment horizontal="center"/>
    </xf>
    <xf numFmtId="0" fontId="9" fillId="10" borderId="5" xfId="1" applyFont="1" applyFill="1" applyBorder="1" applyAlignment="1">
      <alignment horizontal="center"/>
    </xf>
    <xf numFmtId="0" fontId="9" fillId="10" borderId="1" xfId="1" applyFont="1" applyFill="1" applyBorder="1"/>
    <xf numFmtId="0" fontId="8" fillId="10" borderId="1" xfId="1" applyFont="1" applyFill="1" applyBorder="1"/>
    <xf numFmtId="0" fontId="6" fillId="10" borderId="0" xfId="0" applyFont="1" applyFill="1"/>
    <xf numFmtId="0" fontId="8" fillId="0" borderId="3" xfId="1" applyFont="1" applyBorder="1" applyAlignment="1">
      <alignment horizontal="center"/>
    </xf>
    <xf numFmtId="0" fontId="8" fillId="0" borderId="1" xfId="1" applyFont="1" applyBorder="1"/>
    <xf numFmtId="0" fontId="9" fillId="0" borderId="1" xfId="1" applyFont="1" applyBorder="1"/>
    <xf numFmtId="0" fontId="8" fillId="6" borderId="1" xfId="1" applyFont="1" applyFill="1" applyBorder="1"/>
    <xf numFmtId="0" fontId="9" fillId="12" borderId="1" xfId="1" applyFont="1" applyFill="1" applyBorder="1"/>
    <xf numFmtId="0" fontId="8" fillId="14" borderId="1" xfId="1" applyFont="1" applyFill="1" applyBorder="1"/>
    <xf numFmtId="0" fontId="9" fillId="7" borderId="1" xfId="1" applyFont="1" applyFill="1" applyBorder="1"/>
    <xf numFmtId="0" fontId="9" fillId="6" borderId="1" xfId="1" applyFont="1" applyFill="1" applyBorder="1"/>
    <xf numFmtId="0" fontId="9" fillId="14" borderId="1" xfId="1" applyFont="1" applyFill="1" applyBorder="1"/>
    <xf numFmtId="0" fontId="9" fillId="13" borderId="1" xfId="1" applyFont="1" applyFill="1" applyBorder="1"/>
    <xf numFmtId="0" fontId="8" fillId="0" borderId="1" xfId="1" applyFont="1" applyFill="1" applyBorder="1"/>
    <xf numFmtId="0" fontId="9" fillId="5" borderId="1" xfId="1" applyFont="1" applyFill="1" applyBorder="1"/>
    <xf numFmtId="0" fontId="9" fillId="5" borderId="3" xfId="1" applyFont="1" applyFill="1" applyBorder="1" applyAlignment="1">
      <alignment horizontal="center" vertical="top"/>
    </xf>
    <xf numFmtId="0" fontId="8" fillId="5" borderId="1" xfId="1" applyFont="1" applyFill="1" applyBorder="1" applyAlignment="1">
      <alignment vertical="top"/>
    </xf>
    <xf numFmtId="0" fontId="9" fillId="5" borderId="1" xfId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3" xfId="1" applyFont="1" applyBorder="1" applyAlignment="1">
      <alignment horizontal="center" vertical="top"/>
    </xf>
    <xf numFmtId="0" fontId="8" fillId="0" borderId="1" xfId="1" applyFont="1" applyBorder="1" applyAlignment="1">
      <alignment vertical="top"/>
    </xf>
    <xf numFmtId="0" fontId="9" fillId="0" borderId="1" xfId="1" applyFont="1" applyBorder="1" applyAlignment="1">
      <alignment vertical="top"/>
    </xf>
    <xf numFmtId="0" fontId="9" fillId="6" borderId="1" xfId="1" applyFont="1" applyFill="1" applyBorder="1" applyAlignment="1">
      <alignment vertical="top"/>
    </xf>
    <xf numFmtId="0" fontId="9" fillId="12" borderId="1" xfId="1" applyFont="1" applyFill="1" applyBorder="1" applyAlignment="1">
      <alignment vertical="top"/>
    </xf>
    <xf numFmtId="0" fontId="8" fillId="14" borderId="1" xfId="1" applyFont="1" applyFill="1" applyBorder="1" applyAlignment="1">
      <alignment vertical="top"/>
    </xf>
    <xf numFmtId="0" fontId="9" fillId="7" borderId="1" xfId="1" applyFont="1" applyFill="1" applyBorder="1" applyAlignment="1">
      <alignment vertical="top"/>
    </xf>
    <xf numFmtId="0" fontId="9" fillId="14" borderId="1" xfId="1" applyFont="1" applyFill="1" applyBorder="1" applyAlignment="1">
      <alignment vertical="top"/>
    </xf>
    <xf numFmtId="0" fontId="9" fillId="13" borderId="1" xfId="1" applyFont="1" applyFill="1" applyBorder="1" applyAlignment="1">
      <alignment vertical="top"/>
    </xf>
    <xf numFmtId="0" fontId="8" fillId="8" borderId="3" xfId="1" applyFont="1" applyFill="1" applyBorder="1" applyAlignment="1">
      <alignment horizontal="center" vertical="top"/>
    </xf>
    <xf numFmtId="0" fontId="9" fillId="8" borderId="1" xfId="1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9" fillId="10" borderId="3" xfId="1" applyFont="1" applyFill="1" applyBorder="1" applyAlignment="1">
      <alignment horizontal="center" vertical="top"/>
    </xf>
    <xf numFmtId="0" fontId="9" fillId="10" borderId="5" xfId="1" applyFont="1" applyFill="1" applyBorder="1" applyAlignment="1">
      <alignment horizontal="center" vertical="top"/>
    </xf>
    <xf numFmtId="0" fontId="9" fillId="10" borderId="1" xfId="1" applyFont="1" applyFill="1" applyBorder="1" applyAlignment="1">
      <alignment vertical="top"/>
    </xf>
    <xf numFmtId="0" fontId="6" fillId="10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9" fillId="12" borderId="1" xfId="1" applyFont="1" applyFill="1" applyBorder="1" applyAlignment="1">
      <alignment horizontal="right" vertical="top"/>
    </xf>
    <xf numFmtId="0" fontId="9" fillId="8" borderId="3" xfId="1" applyFont="1" applyFill="1" applyBorder="1" applyAlignment="1">
      <alignment horizontal="center" vertical="top"/>
    </xf>
    <xf numFmtId="0" fontId="9" fillId="8" borderId="5" xfId="1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10" borderId="0" xfId="0" applyFont="1" applyFill="1" applyAlignment="1">
      <alignment vertical="top"/>
    </xf>
    <xf numFmtId="0" fontId="9" fillId="10" borderId="2" xfId="1" applyFont="1" applyFill="1" applyBorder="1" applyAlignment="1">
      <alignment vertical="top"/>
    </xf>
    <xf numFmtId="0" fontId="9" fillId="6" borderId="2" xfId="1" applyFont="1" applyFill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14" borderId="2" xfId="1" applyFont="1" applyFill="1" applyBorder="1" applyAlignment="1">
      <alignment vertical="top"/>
    </xf>
    <xf numFmtId="0" fontId="9" fillId="13" borderId="2" xfId="1" applyFont="1" applyFill="1" applyBorder="1" applyAlignment="1">
      <alignment vertical="top"/>
    </xf>
    <xf numFmtId="0" fontId="9" fillId="12" borderId="2" xfId="1" applyFont="1" applyFill="1" applyBorder="1" applyAlignment="1">
      <alignment vertical="top"/>
    </xf>
    <xf numFmtId="0" fontId="8" fillId="10" borderId="1" xfId="1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9" fillId="5" borderId="3" xfId="1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1" xfId="1" applyFont="1" applyFill="1" applyBorder="1"/>
    <xf numFmtId="0" fontId="9" fillId="5" borderId="2" xfId="1" applyFont="1" applyFill="1" applyBorder="1"/>
    <xf numFmtId="0" fontId="9" fillId="9" borderId="1" xfId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8" fillId="5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/>
    </xf>
    <xf numFmtId="0" fontId="6" fillId="5" borderId="0" xfId="0" applyFont="1" applyFill="1"/>
    <xf numFmtId="0" fontId="8" fillId="0" borderId="8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/>
    </xf>
    <xf numFmtId="0" fontId="8" fillId="0" borderId="10" xfId="1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2" fillId="9" borderId="1" xfId="0" applyFont="1" applyFill="1" applyBorder="1"/>
    <xf numFmtId="0" fontId="9" fillId="9" borderId="1" xfId="0" applyFont="1" applyFill="1" applyBorder="1"/>
    <xf numFmtId="0" fontId="6" fillId="9" borderId="0" xfId="0" applyFont="1" applyFill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textRotation="90" wrapText="1"/>
    </xf>
    <xf numFmtId="0" fontId="14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8" fillId="6" borderId="1" xfId="0" applyFont="1" applyFill="1" applyBorder="1" applyAlignment="1">
      <alignment vertical="top"/>
    </xf>
    <xf numFmtId="0" fontId="12" fillId="12" borderId="1" xfId="0" applyFont="1" applyFill="1" applyBorder="1" applyAlignment="1">
      <alignment vertical="top"/>
    </xf>
    <xf numFmtId="0" fontId="14" fillId="14" borderId="1" xfId="0" applyFont="1" applyFill="1" applyBorder="1" applyAlignment="1">
      <alignment vertical="top"/>
    </xf>
    <xf numFmtId="0" fontId="12" fillId="7" borderId="1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2" fillId="14" borderId="1" xfId="0" applyFont="1" applyFill="1" applyBorder="1" applyAlignment="1">
      <alignment vertical="top"/>
    </xf>
    <xf numFmtId="0" fontId="12" fillId="13" borderId="1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4" fillId="0" borderId="1" xfId="0" applyFont="1" applyBorder="1"/>
    <xf numFmtId="0" fontId="12" fillId="0" borderId="1" xfId="0" applyFont="1" applyBorder="1"/>
    <xf numFmtId="0" fontId="8" fillId="6" borderId="1" xfId="0" applyFont="1" applyFill="1" applyBorder="1"/>
    <xf numFmtId="0" fontId="12" fillId="12" borderId="1" xfId="0" applyFont="1" applyFill="1" applyBorder="1"/>
    <xf numFmtId="0" fontId="14" fillId="14" borderId="1" xfId="0" applyFont="1" applyFill="1" applyBorder="1"/>
    <xf numFmtId="0" fontId="14" fillId="7" borderId="1" xfId="0" applyFont="1" applyFill="1" applyBorder="1"/>
    <xf numFmtId="0" fontId="12" fillId="6" borderId="1" xfId="0" applyFont="1" applyFill="1" applyBorder="1"/>
    <xf numFmtId="0" fontId="12" fillId="13" borderId="1" xfId="0" applyFont="1" applyFill="1" applyBorder="1"/>
    <xf numFmtId="0" fontId="14" fillId="13" borderId="1" xfId="0" applyFont="1" applyFill="1" applyBorder="1"/>
    <xf numFmtId="0" fontId="15" fillId="6" borderId="0" xfId="0" applyFont="1" applyFill="1"/>
    <xf numFmtId="0" fontId="7" fillId="6" borderId="0" xfId="0" applyFont="1" applyFill="1"/>
    <xf numFmtId="0" fontId="16" fillId="6" borderId="0" xfId="0" applyFont="1" applyFill="1"/>
    <xf numFmtId="0" fontId="9" fillId="10" borderId="3" xfId="1" applyFont="1" applyFill="1" applyBorder="1" applyAlignment="1">
      <alignment horizontal="center" vertical="top" wrapText="1"/>
    </xf>
    <xf numFmtId="0" fontId="9" fillId="10" borderId="4" xfId="1" applyFont="1" applyFill="1" applyBorder="1" applyAlignment="1">
      <alignment horizontal="center" vertical="top" wrapText="1"/>
    </xf>
    <xf numFmtId="0" fontId="9" fillId="10" borderId="5" xfId="1" applyFont="1" applyFill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10" borderId="3" xfId="1" applyFont="1" applyFill="1" applyBorder="1" applyAlignment="1">
      <alignment horizontal="center" vertical="top"/>
    </xf>
    <xf numFmtId="0" fontId="9" fillId="10" borderId="5" xfId="1" applyFont="1" applyFill="1" applyBorder="1" applyAlignment="1">
      <alignment horizontal="center" vertical="top"/>
    </xf>
    <xf numFmtId="0" fontId="9" fillId="8" borderId="3" xfId="1" applyFont="1" applyFill="1" applyBorder="1" applyAlignment="1">
      <alignment horizontal="center" vertical="top" wrapText="1"/>
    </xf>
    <xf numFmtId="0" fontId="9" fillId="8" borderId="4" xfId="1" applyFont="1" applyFill="1" applyBorder="1" applyAlignment="1">
      <alignment horizontal="center" vertical="top" wrapText="1"/>
    </xf>
    <xf numFmtId="0" fontId="9" fillId="8" borderId="5" xfId="1" applyFont="1" applyFill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top"/>
    </xf>
    <xf numFmtId="0" fontId="8" fillId="0" borderId="5" xfId="1" applyFont="1" applyFill="1" applyBorder="1" applyAlignment="1">
      <alignment horizontal="center" vertical="top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9" fillId="6" borderId="3" xfId="1" applyFont="1" applyFill="1" applyBorder="1" applyAlignment="1">
      <alignment horizontal="center" vertical="top" wrapText="1"/>
    </xf>
    <xf numFmtId="0" fontId="9" fillId="6" borderId="4" xfId="1" applyFont="1" applyFill="1" applyBorder="1" applyAlignment="1">
      <alignment horizontal="center" vertical="top" wrapText="1"/>
    </xf>
    <xf numFmtId="0" fontId="9" fillId="6" borderId="5" xfId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9" fillId="9" borderId="3" xfId="1" applyFont="1" applyFill="1" applyBorder="1" applyAlignment="1">
      <alignment horizontal="right" vertical="top" wrapText="1"/>
    </xf>
    <xf numFmtId="0" fontId="9" fillId="9" borderId="4" xfId="1" applyFont="1" applyFill="1" applyBorder="1" applyAlignment="1">
      <alignment horizontal="right" vertical="top" wrapText="1"/>
    </xf>
    <xf numFmtId="0" fontId="9" fillId="9" borderId="5" xfId="1" applyFont="1" applyFill="1" applyBorder="1" applyAlignment="1">
      <alignment horizontal="right" vertical="top" wrapText="1"/>
    </xf>
    <xf numFmtId="0" fontId="8" fillId="0" borderId="13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textRotation="90" wrapText="1"/>
    </xf>
    <xf numFmtId="0" fontId="8" fillId="0" borderId="15" xfId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textRotation="90" wrapText="1"/>
    </xf>
    <xf numFmtId="0" fontId="9" fillId="0" borderId="12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8" fillId="0" borderId="6" xfId="1" applyFont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center" vertical="center" textRotation="90" wrapText="1"/>
    </xf>
    <xf numFmtId="0" fontId="8" fillId="0" borderId="10" xfId="1" applyFont="1" applyBorder="1" applyAlignment="1">
      <alignment horizontal="center" vertical="center" textRotation="90" wrapText="1"/>
    </xf>
    <xf numFmtId="0" fontId="9" fillId="5" borderId="4" xfId="1" applyFont="1" applyFill="1" applyBorder="1" applyAlignment="1">
      <alignment horizontal="center" vertical="top" wrapText="1" shrinkToFit="1"/>
    </xf>
    <xf numFmtId="0" fontId="9" fillId="5" borderId="5" xfId="1" applyFont="1" applyFill="1" applyBorder="1" applyAlignment="1">
      <alignment horizontal="center" vertical="top" wrapText="1" shrinkToFit="1"/>
    </xf>
    <xf numFmtId="0" fontId="9" fillId="8" borderId="4" xfId="1" applyFont="1" applyFill="1" applyBorder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view="pageBreakPreview" topLeftCell="A43" zoomScale="75" zoomScaleNormal="100" zoomScaleSheetLayoutView="75" workbookViewId="0">
      <selection activeCell="K53" sqref="K53"/>
    </sheetView>
  </sheetViews>
  <sheetFormatPr defaultRowHeight="15"/>
  <cols>
    <col min="1" max="1" width="12.7109375" customWidth="1"/>
    <col min="5" max="5" width="10.140625" customWidth="1"/>
    <col min="6" max="6" width="10.42578125" customWidth="1"/>
    <col min="7" max="8" width="10" bestFit="1" customWidth="1"/>
    <col min="27" max="27" width="7" style="1" customWidth="1"/>
    <col min="28" max="28" width="6.5703125" customWidth="1"/>
    <col min="29" max="29" width="8" customWidth="1"/>
    <col min="30" max="30" width="6.28515625" style="1" customWidth="1"/>
    <col min="31" max="31" width="5.5703125" style="1" customWidth="1"/>
    <col min="32" max="32" width="5.85546875" customWidth="1"/>
    <col min="33" max="33" width="5.85546875" style="1" customWidth="1"/>
    <col min="34" max="34" width="5.85546875" customWidth="1"/>
    <col min="35" max="35" width="6.5703125" style="23" customWidth="1"/>
    <col min="36" max="36" width="5.85546875" style="24" customWidth="1"/>
    <col min="37" max="37" width="7.140625" customWidth="1"/>
  </cols>
  <sheetData>
    <row r="1" spans="1:41" ht="18.75">
      <c r="A1" s="26" t="s">
        <v>133</v>
      </c>
      <c r="B1" s="27"/>
      <c r="C1" s="27"/>
      <c r="D1" s="27"/>
      <c r="E1" s="27"/>
      <c r="F1" s="27"/>
      <c r="G1" s="27"/>
      <c r="H1" s="27"/>
      <c r="I1" s="28" t="s">
        <v>135</v>
      </c>
      <c r="J1" s="28"/>
      <c r="K1" s="28"/>
      <c r="L1" s="28"/>
      <c r="M1" s="28"/>
      <c r="N1" s="28"/>
      <c r="O1" s="28"/>
      <c r="P1" s="28"/>
      <c r="Q1" s="28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9"/>
      <c r="AJ1" s="29"/>
      <c r="AK1" s="27"/>
      <c r="AL1" s="30"/>
      <c r="AM1" s="1"/>
      <c r="AN1" s="1"/>
      <c r="AO1" s="1"/>
    </row>
    <row r="2" spans="1:41" ht="99.75" customHeight="1">
      <c r="A2" s="231" t="s">
        <v>0</v>
      </c>
      <c r="B2" s="31"/>
      <c r="C2" s="189" t="s">
        <v>1</v>
      </c>
      <c r="D2" s="190"/>
      <c r="E2" s="191"/>
      <c r="F2" s="226" t="s">
        <v>2</v>
      </c>
      <c r="G2" s="186" t="s">
        <v>3</v>
      </c>
      <c r="H2" s="187"/>
      <c r="I2" s="187"/>
      <c r="J2" s="187"/>
      <c r="K2" s="188"/>
      <c r="L2" s="171" t="s">
        <v>4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32"/>
      <c r="AJ2" s="32"/>
      <c r="AK2" s="33"/>
      <c r="AL2" s="30"/>
      <c r="AM2" s="1"/>
      <c r="AN2" s="1"/>
      <c r="AO2" s="1"/>
    </row>
    <row r="3" spans="1:41" ht="49.5" customHeight="1">
      <c r="A3" s="232"/>
      <c r="B3" s="34"/>
      <c r="C3" s="220"/>
      <c r="D3" s="221"/>
      <c r="E3" s="222"/>
      <c r="F3" s="227"/>
      <c r="G3" s="226" t="s">
        <v>5</v>
      </c>
      <c r="H3" s="226" t="s">
        <v>6</v>
      </c>
      <c r="I3" s="186" t="s">
        <v>7</v>
      </c>
      <c r="J3" s="187"/>
      <c r="K3" s="188"/>
      <c r="L3" s="186" t="s">
        <v>8</v>
      </c>
      <c r="M3" s="187"/>
      <c r="N3" s="187"/>
      <c r="O3" s="187"/>
      <c r="P3" s="187"/>
      <c r="Q3" s="187"/>
      <c r="R3" s="188"/>
      <c r="S3" s="35" t="s">
        <v>9</v>
      </c>
      <c r="T3" s="186" t="s">
        <v>10</v>
      </c>
      <c r="U3" s="187"/>
      <c r="V3" s="187"/>
      <c r="W3" s="187"/>
      <c r="X3" s="187"/>
      <c r="Y3" s="187"/>
      <c r="Z3" s="187"/>
      <c r="AA3" s="187"/>
      <c r="AB3" s="188"/>
      <c r="AC3" s="35" t="s">
        <v>11</v>
      </c>
      <c r="AD3" s="189" t="s">
        <v>12</v>
      </c>
      <c r="AE3" s="190"/>
      <c r="AF3" s="190"/>
      <c r="AG3" s="190"/>
      <c r="AH3" s="190"/>
      <c r="AI3" s="190"/>
      <c r="AJ3" s="191"/>
      <c r="AK3" s="238" t="s">
        <v>13</v>
      </c>
      <c r="AL3" s="30"/>
      <c r="AM3" s="1"/>
      <c r="AN3" s="1"/>
      <c r="AO3" s="1"/>
    </row>
    <row r="4" spans="1:41" ht="33.75" customHeight="1">
      <c r="A4" s="232"/>
      <c r="B4" s="36"/>
      <c r="C4" s="220"/>
      <c r="D4" s="221"/>
      <c r="E4" s="222"/>
      <c r="F4" s="227"/>
      <c r="G4" s="227"/>
      <c r="H4" s="227"/>
      <c r="I4" s="229" t="s">
        <v>14</v>
      </c>
      <c r="J4" s="37" t="s">
        <v>15</v>
      </c>
      <c r="K4" s="37" t="s">
        <v>134</v>
      </c>
      <c r="L4" s="186" t="s">
        <v>16</v>
      </c>
      <c r="M4" s="187"/>
      <c r="N4" s="188"/>
      <c r="O4" s="186" t="s">
        <v>17</v>
      </c>
      <c r="P4" s="187"/>
      <c r="Q4" s="187"/>
      <c r="R4" s="188"/>
      <c r="S4" s="35"/>
      <c r="T4" s="186" t="s">
        <v>18</v>
      </c>
      <c r="U4" s="187"/>
      <c r="V4" s="187"/>
      <c r="W4" s="188"/>
      <c r="X4" s="186" t="s">
        <v>19</v>
      </c>
      <c r="Y4" s="187"/>
      <c r="Z4" s="187"/>
      <c r="AA4" s="187"/>
      <c r="AB4" s="188"/>
      <c r="AC4" s="35"/>
      <c r="AD4" s="186" t="s">
        <v>20</v>
      </c>
      <c r="AE4" s="187"/>
      <c r="AF4" s="187"/>
      <c r="AG4" s="187"/>
      <c r="AH4" s="188"/>
      <c r="AI4" s="186" t="s">
        <v>147</v>
      </c>
      <c r="AJ4" s="188"/>
      <c r="AK4" s="239"/>
      <c r="AL4" s="30"/>
      <c r="AM4" s="1"/>
      <c r="AN4" s="1"/>
      <c r="AO4" s="13"/>
    </row>
    <row r="5" spans="1:41" ht="84">
      <c r="A5" s="233"/>
      <c r="B5" s="33"/>
      <c r="C5" s="223"/>
      <c r="D5" s="224"/>
      <c r="E5" s="225"/>
      <c r="F5" s="228"/>
      <c r="G5" s="228"/>
      <c r="H5" s="228"/>
      <c r="I5" s="230"/>
      <c r="J5" s="38" t="s">
        <v>21</v>
      </c>
      <c r="K5" s="38" t="s">
        <v>22</v>
      </c>
      <c r="L5" s="38" t="s">
        <v>23</v>
      </c>
      <c r="M5" s="38" t="s">
        <v>24</v>
      </c>
      <c r="N5" s="38" t="s">
        <v>25</v>
      </c>
      <c r="O5" s="38" t="s">
        <v>25</v>
      </c>
      <c r="P5" s="38" t="s">
        <v>26</v>
      </c>
      <c r="Q5" s="38" t="s">
        <v>26</v>
      </c>
      <c r="R5" s="39" t="s">
        <v>24</v>
      </c>
      <c r="S5" s="40"/>
      <c r="T5" s="38" t="s">
        <v>27</v>
      </c>
      <c r="U5" s="38" t="s">
        <v>26</v>
      </c>
      <c r="V5" s="38" t="s">
        <v>26</v>
      </c>
      <c r="W5" s="38" t="s">
        <v>28</v>
      </c>
      <c r="X5" s="38" t="s">
        <v>29</v>
      </c>
      <c r="Y5" s="38" t="s">
        <v>30</v>
      </c>
      <c r="Z5" s="38" t="s">
        <v>31</v>
      </c>
      <c r="AA5" s="41" t="s">
        <v>103</v>
      </c>
      <c r="AB5" s="42" t="s">
        <v>30</v>
      </c>
      <c r="AC5" s="40"/>
      <c r="AD5" s="39" t="s">
        <v>26</v>
      </c>
      <c r="AE5" s="39" t="s">
        <v>26</v>
      </c>
      <c r="AF5" s="38" t="s">
        <v>23</v>
      </c>
      <c r="AG5" s="41" t="s">
        <v>23</v>
      </c>
      <c r="AH5" s="43" t="s">
        <v>30</v>
      </c>
      <c r="AI5" s="43" t="s">
        <v>148</v>
      </c>
      <c r="AJ5" s="44">
        <v>15</v>
      </c>
      <c r="AK5" s="40"/>
      <c r="AL5" s="30"/>
      <c r="AM5" s="1"/>
      <c r="AN5" s="1"/>
      <c r="AO5" s="1"/>
    </row>
    <row r="6" spans="1:41" ht="18.75">
      <c r="A6" s="45">
        <v>1</v>
      </c>
      <c r="B6" s="45"/>
      <c r="C6" s="45">
        <v>2</v>
      </c>
      <c r="D6" s="45"/>
      <c r="E6" s="45"/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45">
        <v>12</v>
      </c>
      <c r="P6" s="45">
        <v>13</v>
      </c>
      <c r="Q6" s="45">
        <v>14</v>
      </c>
      <c r="R6" s="46">
        <v>15</v>
      </c>
      <c r="S6" s="47">
        <v>16</v>
      </c>
      <c r="T6" s="45">
        <v>17</v>
      </c>
      <c r="U6" s="45">
        <v>18</v>
      </c>
      <c r="V6" s="45">
        <v>19</v>
      </c>
      <c r="W6" s="45">
        <v>20</v>
      </c>
      <c r="X6" s="45">
        <v>21</v>
      </c>
      <c r="Y6" s="45">
        <v>22</v>
      </c>
      <c r="Z6" s="45">
        <v>23</v>
      </c>
      <c r="AA6" s="48">
        <v>24</v>
      </c>
      <c r="AB6" s="49">
        <v>25</v>
      </c>
      <c r="AC6" s="47">
        <v>26</v>
      </c>
      <c r="AD6" s="50">
        <v>27</v>
      </c>
      <c r="AE6" s="50">
        <v>28</v>
      </c>
      <c r="AF6" s="45">
        <v>29</v>
      </c>
      <c r="AG6" s="48">
        <v>30</v>
      </c>
      <c r="AH6" s="48">
        <v>31</v>
      </c>
      <c r="AI6" s="48">
        <v>32</v>
      </c>
      <c r="AJ6" s="51">
        <v>33</v>
      </c>
      <c r="AK6" s="47">
        <v>34</v>
      </c>
      <c r="AL6" s="30"/>
      <c r="AM6" s="1"/>
      <c r="AN6" s="1"/>
      <c r="AO6" s="1"/>
    </row>
    <row r="7" spans="1:41" ht="27.75" customHeight="1">
      <c r="A7" s="52"/>
      <c r="B7" s="53"/>
      <c r="C7" s="52" t="s">
        <v>32</v>
      </c>
      <c r="D7" s="54"/>
      <c r="E7" s="53"/>
      <c r="F7" s="55"/>
      <c r="G7" s="55">
        <f>G8+G30</f>
        <v>5381</v>
      </c>
      <c r="H7" s="55">
        <f>H8+H30</f>
        <v>1255</v>
      </c>
      <c r="I7" s="55">
        <f>I8+I30</f>
        <v>4126</v>
      </c>
      <c r="J7" s="55">
        <f>J8+J30</f>
        <v>1916</v>
      </c>
      <c r="K7" s="55">
        <f>K8+K30</f>
        <v>2210</v>
      </c>
      <c r="L7" s="55">
        <v>35</v>
      </c>
      <c r="M7" s="55">
        <v>35</v>
      </c>
      <c r="N7" s="55">
        <v>35</v>
      </c>
      <c r="O7" s="55">
        <v>35</v>
      </c>
      <c r="P7" s="55">
        <v>35</v>
      </c>
      <c r="Q7" s="55">
        <v>35</v>
      </c>
      <c r="R7" s="56">
        <v>35</v>
      </c>
      <c r="S7" s="55">
        <f>S8+S30</f>
        <v>1398</v>
      </c>
      <c r="T7" s="55">
        <v>36</v>
      </c>
      <c r="U7" s="55">
        <v>36</v>
      </c>
      <c r="V7" s="55">
        <v>36</v>
      </c>
      <c r="W7" s="55">
        <v>36</v>
      </c>
      <c r="X7" s="55">
        <v>36</v>
      </c>
      <c r="Y7" s="55">
        <v>36</v>
      </c>
      <c r="Z7" s="55">
        <v>35</v>
      </c>
      <c r="AA7" s="55">
        <v>36</v>
      </c>
      <c r="AB7" s="55">
        <v>36</v>
      </c>
      <c r="AC7" s="55">
        <f>AC8+AC30</f>
        <v>1396</v>
      </c>
      <c r="AD7" s="55">
        <v>36</v>
      </c>
      <c r="AE7" s="55">
        <v>36</v>
      </c>
      <c r="AF7" s="55">
        <v>36</v>
      </c>
      <c r="AG7" s="55">
        <v>36</v>
      </c>
      <c r="AH7" s="55">
        <v>36</v>
      </c>
      <c r="AI7" s="55">
        <v>36</v>
      </c>
      <c r="AJ7" s="55">
        <v>36</v>
      </c>
      <c r="AK7" s="55">
        <v>1332</v>
      </c>
      <c r="AL7" s="57"/>
      <c r="AM7" s="3"/>
      <c r="AN7" s="3"/>
      <c r="AO7" s="3"/>
    </row>
    <row r="8" spans="1:41" ht="71.25" customHeight="1">
      <c r="A8" s="58"/>
      <c r="B8" s="236" t="s">
        <v>33</v>
      </c>
      <c r="C8" s="236"/>
      <c r="D8" s="236"/>
      <c r="E8" s="237"/>
      <c r="F8" s="59"/>
      <c r="G8" s="59">
        <f>G9+G21+G25</f>
        <v>2992</v>
      </c>
      <c r="H8" s="59">
        <f>H9+H21+H25</f>
        <v>940</v>
      </c>
      <c r="I8" s="59">
        <f>I9+I21+I25</f>
        <v>2052</v>
      </c>
      <c r="J8" s="59">
        <f>J9+J21+J25</f>
        <v>1597</v>
      </c>
      <c r="K8" s="59">
        <f>K9+K21+K25</f>
        <v>455</v>
      </c>
      <c r="L8" s="59">
        <v>26</v>
      </c>
      <c r="M8" s="59">
        <v>23</v>
      </c>
      <c r="N8" s="59">
        <v>26</v>
      </c>
      <c r="O8" s="59">
        <v>26</v>
      </c>
      <c r="P8" s="59">
        <v>25</v>
      </c>
      <c r="Q8" s="59">
        <v>26</v>
      </c>
      <c r="R8" s="60">
        <v>28</v>
      </c>
      <c r="S8" s="59">
        <v>1028</v>
      </c>
      <c r="T8" s="59">
        <v>34</v>
      </c>
      <c r="U8" s="59">
        <v>35</v>
      </c>
      <c r="V8" s="59">
        <v>32</v>
      </c>
      <c r="W8" s="59">
        <v>32</v>
      </c>
      <c r="X8" s="59">
        <v>31</v>
      </c>
      <c r="Y8" s="59">
        <v>31</v>
      </c>
      <c r="Z8" s="59">
        <v>35</v>
      </c>
      <c r="AA8" s="59">
        <v>36</v>
      </c>
      <c r="AB8" s="59">
        <v>0</v>
      </c>
      <c r="AC8" s="59">
        <f>AC9+AC21+AC25</f>
        <v>1024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61"/>
      <c r="AM8" s="2"/>
      <c r="AN8" s="2"/>
      <c r="AO8" s="2"/>
    </row>
    <row r="9" spans="1:41" s="17" customFormat="1" ht="30" customHeight="1">
      <c r="A9" s="62" t="s">
        <v>34</v>
      </c>
      <c r="B9" s="63"/>
      <c r="C9" s="64" t="s">
        <v>35</v>
      </c>
      <c r="D9" s="65"/>
      <c r="E9" s="66"/>
      <c r="F9" s="67"/>
      <c r="G9" s="67">
        <f>G10+G11+G12+G13+G14+G15+G16+G17+G18+G19+G20</f>
        <v>1916</v>
      </c>
      <c r="H9" s="67">
        <f>H10+H11+H12+H13+H14+H15+H16+H17+H18+H19+H20</f>
        <v>581</v>
      </c>
      <c r="I9" s="67">
        <f>I10+I11+I12+I13+I14+I15+I16+I17+I18+I19+I20</f>
        <v>1335</v>
      </c>
      <c r="J9" s="67">
        <f>J10+J11+J12+J13+J14+J15+J16+J17+J18+J19+J20</f>
        <v>1073</v>
      </c>
      <c r="K9" s="67">
        <f>K10+K11+K15+K16+K17+K18</f>
        <v>262</v>
      </c>
      <c r="L9" s="67">
        <v>16</v>
      </c>
      <c r="M9" s="67">
        <v>14</v>
      </c>
      <c r="N9" s="67">
        <v>19</v>
      </c>
      <c r="O9" s="67">
        <v>20</v>
      </c>
      <c r="P9" s="67">
        <v>19</v>
      </c>
      <c r="Q9" s="67">
        <v>20</v>
      </c>
      <c r="R9" s="68">
        <v>17</v>
      </c>
      <c r="S9" s="67">
        <v>724</v>
      </c>
      <c r="T9" s="67">
        <v>21</v>
      </c>
      <c r="U9" s="67">
        <v>21</v>
      </c>
      <c r="V9" s="67">
        <v>19</v>
      </c>
      <c r="W9" s="67">
        <v>19</v>
      </c>
      <c r="X9" s="67">
        <v>17</v>
      </c>
      <c r="Y9" s="67">
        <v>18</v>
      </c>
      <c r="Z9" s="67">
        <v>35</v>
      </c>
      <c r="AA9" s="67">
        <v>0</v>
      </c>
      <c r="AB9" s="67">
        <v>0</v>
      </c>
      <c r="AC9" s="67">
        <f>AC10+AC11+AC12+AC13+AC14+AC15+AC16+AC17+AC18+AC19+AC20</f>
        <v>611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9"/>
      <c r="AM9" s="16"/>
      <c r="AN9" s="16"/>
      <c r="AO9" s="16"/>
    </row>
    <row r="10" spans="1:41" ht="24.75" customHeight="1">
      <c r="A10" s="70" t="s">
        <v>36</v>
      </c>
      <c r="B10" s="202" t="s">
        <v>37</v>
      </c>
      <c r="C10" s="202"/>
      <c r="D10" s="202"/>
      <c r="E10" s="203"/>
      <c r="F10" s="71" t="s">
        <v>38</v>
      </c>
      <c r="G10" s="71">
        <v>139</v>
      </c>
      <c r="H10" s="71">
        <v>46</v>
      </c>
      <c r="I10" s="72">
        <v>93</v>
      </c>
      <c r="J10" s="71">
        <v>93</v>
      </c>
      <c r="K10" s="71">
        <v>0</v>
      </c>
      <c r="L10" s="71">
        <v>1</v>
      </c>
      <c r="M10" s="71">
        <v>1</v>
      </c>
      <c r="N10" s="71">
        <v>1</v>
      </c>
      <c r="O10" s="71">
        <v>2</v>
      </c>
      <c r="P10" s="71">
        <v>1</v>
      </c>
      <c r="Q10" s="71">
        <v>2</v>
      </c>
      <c r="R10" s="73">
        <v>2</v>
      </c>
      <c r="S10" s="74">
        <v>59</v>
      </c>
      <c r="T10" s="71">
        <v>2</v>
      </c>
      <c r="U10" s="71">
        <v>1</v>
      </c>
      <c r="V10" s="71">
        <v>1</v>
      </c>
      <c r="W10" s="71">
        <v>1</v>
      </c>
      <c r="X10" s="71">
        <v>1</v>
      </c>
      <c r="Y10" s="71">
        <v>1</v>
      </c>
      <c r="Z10" s="71">
        <v>0</v>
      </c>
      <c r="AA10" s="75">
        <v>0</v>
      </c>
      <c r="AB10" s="76">
        <v>0</v>
      </c>
      <c r="AC10" s="74">
        <v>34</v>
      </c>
      <c r="AD10" s="77">
        <v>0</v>
      </c>
      <c r="AE10" s="77">
        <v>0</v>
      </c>
      <c r="AF10" s="71">
        <v>0</v>
      </c>
      <c r="AG10" s="75">
        <v>0</v>
      </c>
      <c r="AH10" s="78">
        <v>0</v>
      </c>
      <c r="AI10" s="78">
        <v>0</v>
      </c>
      <c r="AJ10" s="79">
        <v>0</v>
      </c>
      <c r="AK10" s="74">
        <v>0</v>
      </c>
      <c r="AL10" s="30"/>
      <c r="AM10" s="1"/>
      <c r="AN10" s="1"/>
      <c r="AO10" s="1"/>
    </row>
    <row r="11" spans="1:41" ht="30" customHeight="1">
      <c r="A11" s="70" t="s">
        <v>39</v>
      </c>
      <c r="B11" s="202" t="s">
        <v>149</v>
      </c>
      <c r="C11" s="202"/>
      <c r="D11" s="202"/>
      <c r="E11" s="203"/>
      <c r="F11" s="71" t="s">
        <v>142</v>
      </c>
      <c r="G11" s="71">
        <v>292</v>
      </c>
      <c r="H11" s="71">
        <v>97</v>
      </c>
      <c r="I11" s="72">
        <v>195</v>
      </c>
      <c r="J11" s="71">
        <v>195</v>
      </c>
      <c r="K11" s="71">
        <v>0</v>
      </c>
      <c r="L11" s="71">
        <v>3</v>
      </c>
      <c r="M11" s="71">
        <v>2</v>
      </c>
      <c r="N11" s="71">
        <v>2</v>
      </c>
      <c r="O11" s="71">
        <v>3</v>
      </c>
      <c r="P11" s="71">
        <v>2</v>
      </c>
      <c r="Q11" s="71">
        <v>2</v>
      </c>
      <c r="R11" s="73">
        <v>2</v>
      </c>
      <c r="S11" s="74">
        <v>91</v>
      </c>
      <c r="T11" s="71">
        <v>4</v>
      </c>
      <c r="U11" s="71">
        <v>4</v>
      </c>
      <c r="V11" s="71">
        <v>4</v>
      </c>
      <c r="W11" s="71">
        <v>3</v>
      </c>
      <c r="X11" s="71">
        <v>3</v>
      </c>
      <c r="Y11" s="71">
        <v>3</v>
      </c>
      <c r="Z11" s="71">
        <v>0</v>
      </c>
      <c r="AA11" s="75">
        <v>0</v>
      </c>
      <c r="AB11" s="76">
        <v>0</v>
      </c>
      <c r="AC11" s="74">
        <v>104</v>
      </c>
      <c r="AD11" s="77">
        <v>0</v>
      </c>
      <c r="AE11" s="77">
        <v>0</v>
      </c>
      <c r="AF11" s="71">
        <v>0</v>
      </c>
      <c r="AG11" s="75">
        <v>0</v>
      </c>
      <c r="AH11" s="78">
        <v>0</v>
      </c>
      <c r="AI11" s="78">
        <v>0</v>
      </c>
      <c r="AJ11" s="79">
        <v>0</v>
      </c>
      <c r="AK11" s="74">
        <v>0</v>
      </c>
      <c r="AL11" s="30"/>
      <c r="AM11" s="1"/>
      <c r="AN11" s="1"/>
      <c r="AO11" s="1"/>
    </row>
    <row r="12" spans="1:41" ht="24" customHeight="1">
      <c r="A12" s="70" t="s">
        <v>41</v>
      </c>
      <c r="B12" s="202" t="s">
        <v>42</v>
      </c>
      <c r="C12" s="202"/>
      <c r="D12" s="202"/>
      <c r="E12" s="203"/>
      <c r="F12" s="71" t="s">
        <v>138</v>
      </c>
      <c r="G12" s="71">
        <v>261</v>
      </c>
      <c r="H12" s="71">
        <v>87</v>
      </c>
      <c r="I12" s="72">
        <v>174</v>
      </c>
      <c r="J12" s="71">
        <v>174</v>
      </c>
      <c r="K12" s="71">
        <v>0</v>
      </c>
      <c r="L12" s="71">
        <v>2</v>
      </c>
      <c r="M12" s="71">
        <v>1</v>
      </c>
      <c r="N12" s="71">
        <v>3</v>
      </c>
      <c r="O12" s="71">
        <v>3</v>
      </c>
      <c r="P12" s="71">
        <v>2</v>
      </c>
      <c r="Q12" s="71">
        <v>2</v>
      </c>
      <c r="R12" s="73">
        <v>2</v>
      </c>
      <c r="S12" s="74">
        <v>92</v>
      </c>
      <c r="T12" s="71">
        <v>2</v>
      </c>
      <c r="U12" s="71">
        <v>2</v>
      </c>
      <c r="V12" s="71">
        <v>2</v>
      </c>
      <c r="W12" s="71">
        <v>3</v>
      </c>
      <c r="X12" s="71">
        <v>3</v>
      </c>
      <c r="Y12" s="71">
        <v>3</v>
      </c>
      <c r="Z12" s="71">
        <v>0</v>
      </c>
      <c r="AA12" s="75">
        <v>0</v>
      </c>
      <c r="AB12" s="76">
        <v>0</v>
      </c>
      <c r="AC12" s="74">
        <v>82</v>
      </c>
      <c r="AD12" s="77">
        <v>0</v>
      </c>
      <c r="AE12" s="77">
        <v>0</v>
      </c>
      <c r="AF12" s="71">
        <v>0</v>
      </c>
      <c r="AG12" s="75">
        <v>0</v>
      </c>
      <c r="AH12" s="78">
        <v>0</v>
      </c>
      <c r="AI12" s="78">
        <v>0</v>
      </c>
      <c r="AJ12" s="79">
        <v>0</v>
      </c>
      <c r="AK12" s="74">
        <v>0</v>
      </c>
      <c r="AL12" s="30"/>
      <c r="AM12" s="1"/>
      <c r="AN12" s="1"/>
      <c r="AO12" s="1"/>
    </row>
    <row r="13" spans="1:41" ht="22.5" customHeight="1">
      <c r="A13" s="70" t="s">
        <v>43</v>
      </c>
      <c r="B13" s="202" t="s">
        <v>44</v>
      </c>
      <c r="C13" s="202"/>
      <c r="D13" s="202"/>
      <c r="E13" s="203"/>
      <c r="F13" s="71" t="s">
        <v>138</v>
      </c>
      <c r="G13" s="71">
        <v>202</v>
      </c>
      <c r="H13" s="71">
        <v>67</v>
      </c>
      <c r="I13" s="72">
        <v>135</v>
      </c>
      <c r="J13" s="71">
        <v>135</v>
      </c>
      <c r="K13" s="71">
        <v>0</v>
      </c>
      <c r="L13" s="71">
        <v>1</v>
      </c>
      <c r="M13" s="71">
        <v>1</v>
      </c>
      <c r="N13" s="71">
        <v>2</v>
      </c>
      <c r="O13" s="71">
        <v>2</v>
      </c>
      <c r="P13" s="71">
        <v>2</v>
      </c>
      <c r="Q13" s="71">
        <v>4</v>
      </c>
      <c r="R13" s="73">
        <v>3</v>
      </c>
      <c r="S13" s="74">
        <v>86</v>
      </c>
      <c r="T13" s="71">
        <v>3</v>
      </c>
      <c r="U13" s="71">
        <v>3</v>
      </c>
      <c r="V13" s="71">
        <v>2</v>
      </c>
      <c r="W13" s="71">
        <v>1</v>
      </c>
      <c r="X13" s="71">
        <v>1</v>
      </c>
      <c r="Y13" s="71">
        <v>1</v>
      </c>
      <c r="Z13" s="71">
        <v>0</v>
      </c>
      <c r="AA13" s="75">
        <v>0</v>
      </c>
      <c r="AB13" s="76">
        <v>0</v>
      </c>
      <c r="AC13" s="74">
        <v>49</v>
      </c>
      <c r="AD13" s="77">
        <v>0</v>
      </c>
      <c r="AE13" s="77">
        <v>0</v>
      </c>
      <c r="AF13" s="71">
        <v>0</v>
      </c>
      <c r="AG13" s="75">
        <v>0</v>
      </c>
      <c r="AH13" s="78">
        <v>0</v>
      </c>
      <c r="AI13" s="78">
        <v>0</v>
      </c>
      <c r="AJ13" s="79">
        <v>0</v>
      </c>
      <c r="AK13" s="74">
        <v>0</v>
      </c>
      <c r="AL13" s="30"/>
      <c r="AM13" s="1"/>
      <c r="AN13" s="1"/>
      <c r="AO13" s="1"/>
    </row>
    <row r="14" spans="1:41" ht="37.5" customHeight="1">
      <c r="A14" s="70" t="s">
        <v>45</v>
      </c>
      <c r="B14" s="187" t="s">
        <v>46</v>
      </c>
      <c r="C14" s="187"/>
      <c r="D14" s="187"/>
      <c r="E14" s="188"/>
      <c r="F14" s="71" t="s">
        <v>138</v>
      </c>
      <c r="G14" s="71">
        <v>252</v>
      </c>
      <c r="H14" s="71">
        <v>84</v>
      </c>
      <c r="I14" s="72">
        <v>168</v>
      </c>
      <c r="J14" s="71">
        <v>168</v>
      </c>
      <c r="K14" s="71">
        <v>0</v>
      </c>
      <c r="L14" s="71">
        <v>2</v>
      </c>
      <c r="M14" s="71">
        <v>2</v>
      </c>
      <c r="N14" s="71">
        <v>2</v>
      </c>
      <c r="O14" s="71">
        <v>2</v>
      </c>
      <c r="P14" s="71">
        <v>3</v>
      </c>
      <c r="Q14" s="71">
        <v>2</v>
      </c>
      <c r="R14" s="73">
        <v>2</v>
      </c>
      <c r="S14" s="74">
        <v>84</v>
      </c>
      <c r="T14" s="71">
        <v>3</v>
      </c>
      <c r="U14" s="71">
        <v>3</v>
      </c>
      <c r="V14" s="71">
        <v>3</v>
      </c>
      <c r="W14" s="71">
        <v>3</v>
      </c>
      <c r="X14" s="71">
        <v>2</v>
      </c>
      <c r="Y14" s="71">
        <v>3</v>
      </c>
      <c r="Z14" s="71">
        <v>0</v>
      </c>
      <c r="AA14" s="75">
        <v>0</v>
      </c>
      <c r="AB14" s="76">
        <v>0</v>
      </c>
      <c r="AC14" s="74">
        <v>84</v>
      </c>
      <c r="AD14" s="77">
        <v>0</v>
      </c>
      <c r="AE14" s="77">
        <v>0</v>
      </c>
      <c r="AF14" s="71">
        <v>0</v>
      </c>
      <c r="AG14" s="75">
        <v>0</v>
      </c>
      <c r="AH14" s="78">
        <v>0</v>
      </c>
      <c r="AI14" s="78">
        <v>0</v>
      </c>
      <c r="AJ14" s="79">
        <v>0</v>
      </c>
      <c r="AK14" s="74">
        <v>0</v>
      </c>
      <c r="AL14" s="30"/>
      <c r="AM14" s="1"/>
      <c r="AN14" s="1"/>
      <c r="AO14" s="1"/>
    </row>
    <row r="15" spans="1:41" ht="28.5" customHeight="1">
      <c r="A15" s="70" t="s">
        <v>47</v>
      </c>
      <c r="B15" s="202" t="s">
        <v>48</v>
      </c>
      <c r="C15" s="202"/>
      <c r="D15" s="202"/>
      <c r="E15" s="203"/>
      <c r="F15" s="71" t="s">
        <v>138</v>
      </c>
      <c r="G15" s="71">
        <v>216</v>
      </c>
      <c r="H15" s="71">
        <v>72</v>
      </c>
      <c r="I15" s="72">
        <v>144</v>
      </c>
      <c r="J15" s="71">
        <v>100</v>
      </c>
      <c r="K15" s="71">
        <v>44</v>
      </c>
      <c r="L15" s="71">
        <v>2</v>
      </c>
      <c r="M15" s="71">
        <v>2</v>
      </c>
      <c r="N15" s="71">
        <v>2</v>
      </c>
      <c r="O15" s="71">
        <v>2</v>
      </c>
      <c r="P15" s="71">
        <v>2</v>
      </c>
      <c r="Q15" s="71">
        <v>1</v>
      </c>
      <c r="R15" s="73">
        <v>2</v>
      </c>
      <c r="S15" s="74">
        <v>76</v>
      </c>
      <c r="T15" s="71">
        <v>2</v>
      </c>
      <c r="U15" s="71">
        <v>2</v>
      </c>
      <c r="V15" s="71">
        <v>2</v>
      </c>
      <c r="W15" s="71">
        <v>3</v>
      </c>
      <c r="X15" s="71">
        <v>2</v>
      </c>
      <c r="Y15" s="71">
        <v>2</v>
      </c>
      <c r="Z15" s="71">
        <v>0</v>
      </c>
      <c r="AA15" s="75">
        <v>0</v>
      </c>
      <c r="AB15" s="76">
        <v>0</v>
      </c>
      <c r="AC15" s="74">
        <v>68</v>
      </c>
      <c r="AD15" s="77">
        <v>0</v>
      </c>
      <c r="AE15" s="77">
        <v>0</v>
      </c>
      <c r="AF15" s="71">
        <v>0</v>
      </c>
      <c r="AG15" s="75">
        <v>0</v>
      </c>
      <c r="AH15" s="78">
        <v>0</v>
      </c>
      <c r="AI15" s="78">
        <v>0</v>
      </c>
      <c r="AJ15" s="79">
        <v>0</v>
      </c>
      <c r="AK15" s="74">
        <v>0</v>
      </c>
      <c r="AL15" s="30"/>
      <c r="AM15" s="1"/>
      <c r="AN15" s="1"/>
      <c r="AO15" s="1"/>
    </row>
    <row r="16" spans="1:41" ht="26.25" customHeight="1">
      <c r="A16" s="70" t="s">
        <v>49</v>
      </c>
      <c r="B16" s="202" t="s">
        <v>50</v>
      </c>
      <c r="C16" s="202"/>
      <c r="D16" s="202"/>
      <c r="E16" s="203"/>
      <c r="F16" s="71" t="s">
        <v>138</v>
      </c>
      <c r="G16" s="71">
        <v>108</v>
      </c>
      <c r="H16" s="71">
        <v>36</v>
      </c>
      <c r="I16" s="72">
        <v>72</v>
      </c>
      <c r="J16" s="71">
        <v>60</v>
      </c>
      <c r="K16" s="71">
        <v>12</v>
      </c>
      <c r="L16" s="71">
        <v>1</v>
      </c>
      <c r="M16" s="71">
        <v>1</v>
      </c>
      <c r="N16" s="71">
        <v>1</v>
      </c>
      <c r="O16" s="71">
        <v>1</v>
      </c>
      <c r="P16" s="71">
        <v>1</v>
      </c>
      <c r="Q16" s="71">
        <v>1</v>
      </c>
      <c r="R16" s="73">
        <v>0</v>
      </c>
      <c r="S16" s="74">
        <v>34</v>
      </c>
      <c r="T16" s="71">
        <v>2</v>
      </c>
      <c r="U16" s="71">
        <v>1</v>
      </c>
      <c r="V16" s="71">
        <v>2</v>
      </c>
      <c r="W16" s="71">
        <v>1</v>
      </c>
      <c r="X16" s="71">
        <v>1</v>
      </c>
      <c r="Y16" s="71">
        <v>1</v>
      </c>
      <c r="Z16" s="71">
        <v>0</v>
      </c>
      <c r="AA16" s="75">
        <v>0</v>
      </c>
      <c r="AB16" s="76">
        <v>0</v>
      </c>
      <c r="AC16" s="74">
        <v>38</v>
      </c>
      <c r="AD16" s="77">
        <v>0</v>
      </c>
      <c r="AE16" s="77">
        <v>0</v>
      </c>
      <c r="AF16" s="71">
        <v>0</v>
      </c>
      <c r="AG16" s="75">
        <v>0</v>
      </c>
      <c r="AH16" s="78">
        <v>0</v>
      </c>
      <c r="AI16" s="78">
        <v>0</v>
      </c>
      <c r="AJ16" s="79">
        <v>0</v>
      </c>
      <c r="AK16" s="74">
        <v>0</v>
      </c>
      <c r="AL16" s="30"/>
      <c r="AM16" s="1"/>
      <c r="AN16" s="1"/>
      <c r="AO16" s="1"/>
    </row>
    <row r="17" spans="1:40" ht="30" customHeight="1">
      <c r="A17" s="70" t="s">
        <v>51</v>
      </c>
      <c r="B17" s="202" t="s">
        <v>52</v>
      </c>
      <c r="C17" s="202"/>
      <c r="D17" s="202"/>
      <c r="E17" s="203"/>
      <c r="F17" s="71" t="s">
        <v>139</v>
      </c>
      <c r="G17" s="71">
        <v>171</v>
      </c>
      <c r="H17" s="71">
        <v>0</v>
      </c>
      <c r="I17" s="72">
        <v>171</v>
      </c>
      <c r="J17" s="71">
        <v>0</v>
      </c>
      <c r="K17" s="71">
        <v>171</v>
      </c>
      <c r="L17" s="71">
        <v>2</v>
      </c>
      <c r="M17" s="71">
        <v>2</v>
      </c>
      <c r="N17" s="71">
        <v>3</v>
      </c>
      <c r="O17" s="71">
        <v>2</v>
      </c>
      <c r="P17" s="71">
        <v>2</v>
      </c>
      <c r="Q17" s="71">
        <v>2</v>
      </c>
      <c r="R17" s="73">
        <v>2</v>
      </c>
      <c r="S17" s="74">
        <v>89</v>
      </c>
      <c r="T17" s="71">
        <v>2</v>
      </c>
      <c r="U17" s="71">
        <v>2</v>
      </c>
      <c r="V17" s="71">
        <v>2</v>
      </c>
      <c r="W17" s="71">
        <v>3</v>
      </c>
      <c r="X17" s="71">
        <v>3</v>
      </c>
      <c r="Y17" s="71">
        <v>3</v>
      </c>
      <c r="Z17" s="71">
        <v>0</v>
      </c>
      <c r="AA17" s="75">
        <v>0</v>
      </c>
      <c r="AB17" s="76">
        <v>0</v>
      </c>
      <c r="AC17" s="74">
        <v>82</v>
      </c>
      <c r="AD17" s="77">
        <v>0</v>
      </c>
      <c r="AE17" s="77">
        <v>0</v>
      </c>
      <c r="AF17" s="71">
        <v>0</v>
      </c>
      <c r="AG17" s="75">
        <v>0</v>
      </c>
      <c r="AH17" s="78">
        <v>0</v>
      </c>
      <c r="AI17" s="78">
        <v>0</v>
      </c>
      <c r="AJ17" s="79">
        <v>0</v>
      </c>
      <c r="AK17" s="74">
        <v>0</v>
      </c>
      <c r="AL17" s="30"/>
    </row>
    <row r="18" spans="1:40" ht="26.25" customHeight="1">
      <c r="A18" s="70" t="s">
        <v>53</v>
      </c>
      <c r="B18" s="202" t="s">
        <v>54</v>
      </c>
      <c r="C18" s="202"/>
      <c r="D18" s="202"/>
      <c r="E18" s="203"/>
      <c r="F18" s="71" t="s">
        <v>139</v>
      </c>
      <c r="G18" s="71">
        <v>114</v>
      </c>
      <c r="H18" s="71">
        <v>38</v>
      </c>
      <c r="I18" s="72">
        <v>76</v>
      </c>
      <c r="J18" s="71">
        <v>41</v>
      </c>
      <c r="K18" s="80">
        <v>35</v>
      </c>
      <c r="L18" s="71">
        <v>1</v>
      </c>
      <c r="M18" s="71">
        <v>1</v>
      </c>
      <c r="N18" s="71">
        <v>1</v>
      </c>
      <c r="O18" s="71">
        <v>1</v>
      </c>
      <c r="P18" s="71">
        <v>2</v>
      </c>
      <c r="Q18" s="71">
        <v>2</v>
      </c>
      <c r="R18" s="73">
        <v>0</v>
      </c>
      <c r="S18" s="74" t="s">
        <v>55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35</v>
      </c>
      <c r="AA18" s="75">
        <v>0</v>
      </c>
      <c r="AB18" s="76">
        <v>0</v>
      </c>
      <c r="AC18" s="74">
        <v>35</v>
      </c>
      <c r="AD18" s="77">
        <v>0</v>
      </c>
      <c r="AE18" s="77">
        <v>0</v>
      </c>
      <c r="AF18" s="71">
        <v>0</v>
      </c>
      <c r="AG18" s="75">
        <v>0</v>
      </c>
      <c r="AH18" s="78">
        <v>0</v>
      </c>
      <c r="AI18" s="78">
        <v>0</v>
      </c>
      <c r="AJ18" s="79">
        <v>0</v>
      </c>
      <c r="AK18" s="74">
        <v>0</v>
      </c>
      <c r="AL18" s="30"/>
    </row>
    <row r="19" spans="1:40" ht="27.75" customHeight="1">
      <c r="A19" s="70" t="s">
        <v>56</v>
      </c>
      <c r="B19" s="202" t="s">
        <v>57</v>
      </c>
      <c r="C19" s="202"/>
      <c r="D19" s="202"/>
      <c r="E19" s="203"/>
      <c r="F19" s="71" t="s">
        <v>40</v>
      </c>
      <c r="G19" s="71">
        <v>108</v>
      </c>
      <c r="H19" s="71">
        <v>36</v>
      </c>
      <c r="I19" s="72">
        <v>72</v>
      </c>
      <c r="J19" s="71">
        <v>72</v>
      </c>
      <c r="K19" s="80">
        <v>0</v>
      </c>
      <c r="L19" s="71">
        <v>1</v>
      </c>
      <c r="M19" s="71">
        <v>1</v>
      </c>
      <c r="N19" s="71">
        <v>2</v>
      </c>
      <c r="O19" s="71">
        <v>2</v>
      </c>
      <c r="P19" s="71">
        <v>2</v>
      </c>
      <c r="Q19" s="71">
        <v>2</v>
      </c>
      <c r="R19" s="73">
        <v>2</v>
      </c>
      <c r="S19" s="74">
        <v>72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5">
        <v>0</v>
      </c>
      <c r="AB19" s="76">
        <v>0</v>
      </c>
      <c r="AC19" s="74">
        <v>0</v>
      </c>
      <c r="AD19" s="77">
        <v>0</v>
      </c>
      <c r="AE19" s="77">
        <v>0</v>
      </c>
      <c r="AF19" s="71">
        <v>0</v>
      </c>
      <c r="AG19" s="75">
        <v>0</v>
      </c>
      <c r="AH19" s="78">
        <v>0</v>
      </c>
      <c r="AI19" s="78">
        <v>0</v>
      </c>
      <c r="AJ19" s="79">
        <v>0</v>
      </c>
      <c r="AK19" s="74">
        <v>0</v>
      </c>
      <c r="AL19" s="30"/>
    </row>
    <row r="20" spans="1:40" s="1" customFormat="1" ht="27.75" customHeight="1">
      <c r="A20" s="70" t="s">
        <v>151</v>
      </c>
      <c r="B20" s="202" t="s">
        <v>150</v>
      </c>
      <c r="C20" s="202"/>
      <c r="D20" s="202"/>
      <c r="E20" s="203"/>
      <c r="F20" s="71" t="s">
        <v>40</v>
      </c>
      <c r="G20" s="71">
        <v>53</v>
      </c>
      <c r="H20" s="71">
        <v>18</v>
      </c>
      <c r="I20" s="72">
        <v>35</v>
      </c>
      <c r="J20" s="71">
        <v>35</v>
      </c>
      <c r="K20" s="80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3">
        <v>0</v>
      </c>
      <c r="S20" s="74">
        <v>0</v>
      </c>
      <c r="T20" s="71">
        <v>1</v>
      </c>
      <c r="U20" s="71">
        <v>2</v>
      </c>
      <c r="V20" s="71">
        <v>1</v>
      </c>
      <c r="W20" s="71">
        <v>1</v>
      </c>
      <c r="X20" s="71">
        <v>1</v>
      </c>
      <c r="Y20" s="71">
        <v>1</v>
      </c>
      <c r="Z20" s="71">
        <v>0</v>
      </c>
      <c r="AA20" s="75">
        <v>0</v>
      </c>
      <c r="AB20" s="76">
        <v>0</v>
      </c>
      <c r="AC20" s="74">
        <v>35</v>
      </c>
      <c r="AD20" s="77">
        <v>0</v>
      </c>
      <c r="AE20" s="77">
        <v>0</v>
      </c>
      <c r="AF20" s="71">
        <v>0</v>
      </c>
      <c r="AG20" s="75">
        <v>0</v>
      </c>
      <c r="AH20" s="78">
        <v>0</v>
      </c>
      <c r="AI20" s="78">
        <v>0</v>
      </c>
      <c r="AJ20" s="79">
        <v>0</v>
      </c>
      <c r="AK20" s="74">
        <v>0</v>
      </c>
      <c r="AL20" s="30"/>
    </row>
    <row r="21" spans="1:40" s="17" customFormat="1" ht="18.75">
      <c r="A21" s="64" t="s">
        <v>58</v>
      </c>
      <c r="B21" s="66"/>
      <c r="C21" s="64" t="s">
        <v>59</v>
      </c>
      <c r="D21" s="65"/>
      <c r="E21" s="66"/>
      <c r="F21" s="67"/>
      <c r="G21" s="67">
        <v>864</v>
      </c>
      <c r="H21" s="67">
        <v>288</v>
      </c>
      <c r="I21" s="67">
        <v>576</v>
      </c>
      <c r="J21" s="67">
        <v>506</v>
      </c>
      <c r="K21" s="67">
        <v>70</v>
      </c>
      <c r="L21" s="67">
        <v>7</v>
      </c>
      <c r="M21" s="67">
        <v>6</v>
      </c>
      <c r="N21" s="67">
        <v>4</v>
      </c>
      <c r="O21" s="67">
        <v>5</v>
      </c>
      <c r="P21" s="67">
        <v>5</v>
      </c>
      <c r="Q21" s="67">
        <v>5</v>
      </c>
      <c r="R21" s="67">
        <v>10</v>
      </c>
      <c r="S21" s="67">
        <v>230</v>
      </c>
      <c r="T21" s="67">
        <v>11</v>
      </c>
      <c r="U21" s="67">
        <v>11</v>
      </c>
      <c r="V21" s="67">
        <v>10</v>
      </c>
      <c r="W21" s="67">
        <v>11</v>
      </c>
      <c r="X21" s="67">
        <v>12</v>
      </c>
      <c r="Y21" s="67">
        <v>11</v>
      </c>
      <c r="Z21" s="67">
        <v>0</v>
      </c>
      <c r="AA21" s="67">
        <v>0</v>
      </c>
      <c r="AB21" s="67">
        <v>0</v>
      </c>
      <c r="AC21" s="67">
        <v>346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81">
        <v>0</v>
      </c>
      <c r="AJ21" s="81">
        <v>0</v>
      </c>
      <c r="AK21" s="67">
        <v>0</v>
      </c>
      <c r="AL21" s="69"/>
    </row>
    <row r="22" spans="1:40" ht="24.75" customHeight="1">
      <c r="A22" s="70" t="s">
        <v>60</v>
      </c>
      <c r="B22" s="202" t="s">
        <v>61</v>
      </c>
      <c r="C22" s="202"/>
      <c r="D22" s="202"/>
      <c r="E22" s="203"/>
      <c r="F22" s="71" t="s">
        <v>38</v>
      </c>
      <c r="G22" s="71">
        <v>432</v>
      </c>
      <c r="H22" s="71">
        <v>144</v>
      </c>
      <c r="I22" s="72">
        <v>288</v>
      </c>
      <c r="J22" s="71">
        <v>288</v>
      </c>
      <c r="K22" s="71">
        <v>0</v>
      </c>
      <c r="L22" s="71">
        <v>4</v>
      </c>
      <c r="M22" s="71">
        <v>4</v>
      </c>
      <c r="N22" s="71">
        <v>2</v>
      </c>
      <c r="O22" s="71">
        <v>3</v>
      </c>
      <c r="P22" s="71">
        <v>3</v>
      </c>
      <c r="Q22" s="71">
        <v>3</v>
      </c>
      <c r="R22" s="77">
        <v>7</v>
      </c>
      <c r="S22" s="74">
        <v>143</v>
      </c>
      <c r="T22" s="71">
        <v>5</v>
      </c>
      <c r="U22" s="71">
        <v>5</v>
      </c>
      <c r="V22" s="71">
        <v>4</v>
      </c>
      <c r="W22" s="71">
        <v>4</v>
      </c>
      <c r="X22" s="71">
        <v>5</v>
      </c>
      <c r="Y22" s="71">
        <v>5</v>
      </c>
      <c r="Z22" s="71">
        <v>0</v>
      </c>
      <c r="AA22" s="75">
        <v>0</v>
      </c>
      <c r="AB22" s="76">
        <v>0</v>
      </c>
      <c r="AC22" s="74">
        <v>145</v>
      </c>
      <c r="AD22" s="77">
        <v>0</v>
      </c>
      <c r="AE22" s="77">
        <v>0</v>
      </c>
      <c r="AF22" s="71">
        <v>0</v>
      </c>
      <c r="AG22" s="75">
        <v>0</v>
      </c>
      <c r="AH22" s="78">
        <v>0</v>
      </c>
      <c r="AI22" s="78">
        <v>0</v>
      </c>
      <c r="AJ22" s="79">
        <v>0</v>
      </c>
      <c r="AK22" s="74">
        <v>0</v>
      </c>
      <c r="AL22" s="30"/>
    </row>
    <row r="23" spans="1:40" ht="24.75" customHeight="1">
      <c r="A23" s="70" t="s">
        <v>62</v>
      </c>
      <c r="B23" s="202" t="s">
        <v>63</v>
      </c>
      <c r="C23" s="202"/>
      <c r="D23" s="202"/>
      <c r="E23" s="203"/>
      <c r="F23" s="71" t="s">
        <v>38</v>
      </c>
      <c r="G23" s="71">
        <v>270</v>
      </c>
      <c r="H23" s="71">
        <v>90</v>
      </c>
      <c r="I23" s="72">
        <v>180</v>
      </c>
      <c r="J23" s="71">
        <v>160</v>
      </c>
      <c r="K23" s="71">
        <v>20</v>
      </c>
      <c r="L23" s="71">
        <v>3</v>
      </c>
      <c r="M23" s="71">
        <v>2</v>
      </c>
      <c r="N23" s="71">
        <v>2</v>
      </c>
      <c r="O23" s="71">
        <v>2</v>
      </c>
      <c r="P23" s="71">
        <v>2</v>
      </c>
      <c r="Q23" s="71">
        <v>2</v>
      </c>
      <c r="R23" s="77">
        <v>3</v>
      </c>
      <c r="S23" s="74" t="s">
        <v>64</v>
      </c>
      <c r="T23" s="71">
        <v>3</v>
      </c>
      <c r="U23" s="71">
        <v>3</v>
      </c>
      <c r="V23" s="71">
        <v>3</v>
      </c>
      <c r="W23" s="71">
        <v>3</v>
      </c>
      <c r="X23" s="71">
        <v>3</v>
      </c>
      <c r="Y23" s="71">
        <v>3</v>
      </c>
      <c r="Z23" s="71">
        <v>0</v>
      </c>
      <c r="AA23" s="75">
        <v>0</v>
      </c>
      <c r="AB23" s="76">
        <v>0</v>
      </c>
      <c r="AC23" s="74">
        <v>93</v>
      </c>
      <c r="AD23" s="77">
        <v>0</v>
      </c>
      <c r="AE23" s="77">
        <v>0</v>
      </c>
      <c r="AF23" s="71">
        <v>0</v>
      </c>
      <c r="AG23" s="75">
        <v>0</v>
      </c>
      <c r="AH23" s="78">
        <v>0</v>
      </c>
      <c r="AI23" s="78">
        <v>0</v>
      </c>
      <c r="AJ23" s="79">
        <v>0</v>
      </c>
      <c r="AK23" s="74">
        <v>0</v>
      </c>
      <c r="AL23" s="30"/>
    </row>
    <row r="24" spans="1:40" ht="30" customHeight="1">
      <c r="A24" s="70" t="s">
        <v>65</v>
      </c>
      <c r="B24" s="202" t="s">
        <v>66</v>
      </c>
      <c r="C24" s="202"/>
      <c r="D24" s="202"/>
      <c r="E24" s="203"/>
      <c r="F24" s="71" t="s">
        <v>141</v>
      </c>
      <c r="G24" s="71">
        <v>162</v>
      </c>
      <c r="H24" s="71">
        <v>54</v>
      </c>
      <c r="I24" s="72">
        <v>108</v>
      </c>
      <c r="J24" s="71">
        <v>58</v>
      </c>
      <c r="K24" s="71">
        <v>50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7">
        <v>0</v>
      </c>
      <c r="S24" s="74">
        <v>0</v>
      </c>
      <c r="T24" s="71">
        <v>3</v>
      </c>
      <c r="U24" s="71">
        <v>3</v>
      </c>
      <c r="V24" s="71">
        <v>3</v>
      </c>
      <c r="W24" s="71">
        <v>4</v>
      </c>
      <c r="X24" s="71">
        <v>4</v>
      </c>
      <c r="Y24" s="71">
        <v>3</v>
      </c>
      <c r="Z24" s="71">
        <v>0</v>
      </c>
      <c r="AA24" s="75">
        <v>0</v>
      </c>
      <c r="AB24" s="76">
        <v>0</v>
      </c>
      <c r="AC24" s="74">
        <v>108</v>
      </c>
      <c r="AD24" s="77">
        <v>0</v>
      </c>
      <c r="AE24" s="77">
        <v>0</v>
      </c>
      <c r="AF24" s="71">
        <v>0</v>
      </c>
      <c r="AG24" s="75">
        <v>0</v>
      </c>
      <c r="AH24" s="78">
        <v>0</v>
      </c>
      <c r="AI24" s="78">
        <v>0</v>
      </c>
      <c r="AJ24" s="79">
        <v>0</v>
      </c>
      <c r="AK24" s="74">
        <v>0</v>
      </c>
      <c r="AL24" s="30"/>
    </row>
    <row r="25" spans="1:40" s="9" customFormat="1" ht="21" customHeight="1">
      <c r="A25" s="82" t="s">
        <v>67</v>
      </c>
      <c r="B25" s="234" t="s">
        <v>68</v>
      </c>
      <c r="C25" s="234"/>
      <c r="D25" s="234"/>
      <c r="E25" s="235"/>
      <c r="F25" s="83"/>
      <c r="G25" s="84">
        <f>G29+G28+G27+G26</f>
        <v>212</v>
      </c>
      <c r="H25" s="84">
        <f>H26+H27+H28+H29</f>
        <v>71</v>
      </c>
      <c r="I25" s="84">
        <f>I26+I27+I28+I29</f>
        <v>141</v>
      </c>
      <c r="J25" s="84">
        <f>J26+J27+J28+J29</f>
        <v>18</v>
      </c>
      <c r="K25" s="84">
        <f>K26+K27+K28+K29</f>
        <v>123</v>
      </c>
      <c r="L25" s="84">
        <v>3</v>
      </c>
      <c r="M25" s="84">
        <v>3</v>
      </c>
      <c r="N25" s="84">
        <v>3</v>
      </c>
      <c r="O25" s="84">
        <v>1</v>
      </c>
      <c r="P25" s="84">
        <v>1</v>
      </c>
      <c r="Q25" s="84">
        <v>1</v>
      </c>
      <c r="R25" s="84">
        <v>1</v>
      </c>
      <c r="S25" s="84">
        <f>S26+S27+S28+S29</f>
        <v>74</v>
      </c>
      <c r="T25" s="84">
        <v>2</v>
      </c>
      <c r="U25" s="84">
        <v>2</v>
      </c>
      <c r="V25" s="84">
        <v>3</v>
      </c>
      <c r="W25" s="84">
        <v>2</v>
      </c>
      <c r="X25" s="84">
        <v>2</v>
      </c>
      <c r="Y25" s="84">
        <v>2</v>
      </c>
      <c r="Z25" s="84">
        <v>0</v>
      </c>
      <c r="AA25" s="84">
        <v>36</v>
      </c>
      <c r="AB25" s="84">
        <v>0</v>
      </c>
      <c r="AC25" s="84">
        <f>AC26+AC27+AC28+AC29</f>
        <v>67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5"/>
    </row>
    <row r="26" spans="1:40" ht="28.5" customHeight="1">
      <c r="A26" s="70" t="s">
        <v>69</v>
      </c>
      <c r="B26" s="202" t="s">
        <v>70</v>
      </c>
      <c r="C26" s="202"/>
      <c r="D26" s="202"/>
      <c r="E26" s="203"/>
      <c r="F26" s="71" t="s">
        <v>140</v>
      </c>
      <c r="G26" s="71">
        <v>51</v>
      </c>
      <c r="H26" s="71">
        <v>17</v>
      </c>
      <c r="I26" s="72">
        <v>34</v>
      </c>
      <c r="J26" s="71">
        <v>10</v>
      </c>
      <c r="K26" s="71">
        <v>24</v>
      </c>
      <c r="L26" s="71">
        <v>2</v>
      </c>
      <c r="M26" s="71">
        <v>2</v>
      </c>
      <c r="N26" s="71">
        <v>2</v>
      </c>
      <c r="O26" s="71">
        <v>0</v>
      </c>
      <c r="P26" s="71">
        <v>0</v>
      </c>
      <c r="Q26" s="71">
        <v>0</v>
      </c>
      <c r="R26" s="77">
        <v>0</v>
      </c>
      <c r="S26" s="74">
        <v>34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5">
        <v>0</v>
      </c>
      <c r="AB26" s="76">
        <v>0</v>
      </c>
      <c r="AC26" s="74">
        <v>0</v>
      </c>
      <c r="AD26" s="77">
        <v>0</v>
      </c>
      <c r="AE26" s="77">
        <v>0</v>
      </c>
      <c r="AF26" s="71">
        <v>0</v>
      </c>
      <c r="AG26" s="75">
        <v>0</v>
      </c>
      <c r="AH26" s="78">
        <v>0</v>
      </c>
      <c r="AI26" s="78">
        <v>0</v>
      </c>
      <c r="AJ26" s="79">
        <v>0</v>
      </c>
      <c r="AK26" s="74">
        <v>0</v>
      </c>
      <c r="AL26" s="30"/>
    </row>
    <row r="27" spans="1:40" ht="26.25" customHeight="1">
      <c r="A27" s="70" t="s">
        <v>71</v>
      </c>
      <c r="B27" s="202" t="s">
        <v>72</v>
      </c>
      <c r="C27" s="202"/>
      <c r="D27" s="202"/>
      <c r="E27" s="203"/>
      <c r="F27" s="71" t="s">
        <v>140</v>
      </c>
      <c r="G27" s="71">
        <v>45</v>
      </c>
      <c r="H27" s="71">
        <v>15</v>
      </c>
      <c r="I27" s="72">
        <v>30</v>
      </c>
      <c r="J27" s="71">
        <v>3</v>
      </c>
      <c r="K27" s="71">
        <v>27</v>
      </c>
      <c r="L27" s="71">
        <v>1</v>
      </c>
      <c r="M27" s="71">
        <v>1</v>
      </c>
      <c r="N27" s="71">
        <v>1</v>
      </c>
      <c r="O27" s="71">
        <v>1</v>
      </c>
      <c r="P27" s="71">
        <v>1</v>
      </c>
      <c r="Q27" s="71">
        <v>0</v>
      </c>
      <c r="R27" s="77">
        <v>0</v>
      </c>
      <c r="S27" s="74">
        <v>30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5">
        <v>0</v>
      </c>
      <c r="AB27" s="76">
        <v>0</v>
      </c>
      <c r="AC27" s="74">
        <v>0</v>
      </c>
      <c r="AD27" s="77">
        <v>0</v>
      </c>
      <c r="AE27" s="77">
        <v>0</v>
      </c>
      <c r="AF27" s="71">
        <v>0</v>
      </c>
      <c r="AG27" s="75">
        <v>0</v>
      </c>
      <c r="AH27" s="78">
        <v>0</v>
      </c>
      <c r="AI27" s="78">
        <v>0</v>
      </c>
      <c r="AJ27" s="79">
        <v>0</v>
      </c>
      <c r="AK27" s="74">
        <v>0</v>
      </c>
      <c r="AL27" s="30"/>
    </row>
    <row r="28" spans="1:40" s="9" customFormat="1" ht="24" customHeight="1">
      <c r="A28" s="86" t="s">
        <v>73</v>
      </c>
      <c r="B28" s="172" t="s">
        <v>74</v>
      </c>
      <c r="C28" s="172"/>
      <c r="D28" s="172"/>
      <c r="E28" s="173"/>
      <c r="F28" s="87" t="s">
        <v>140</v>
      </c>
      <c r="G28" s="87">
        <v>53</v>
      </c>
      <c r="H28" s="87">
        <v>18</v>
      </c>
      <c r="I28" s="88">
        <v>35</v>
      </c>
      <c r="J28" s="87">
        <v>5</v>
      </c>
      <c r="K28" s="87">
        <v>30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9">
        <v>0</v>
      </c>
      <c r="S28" s="90">
        <v>0</v>
      </c>
      <c r="T28" s="87">
        <v>1</v>
      </c>
      <c r="U28" s="87">
        <v>1</v>
      </c>
      <c r="V28" s="87">
        <v>2</v>
      </c>
      <c r="W28" s="87">
        <v>1</v>
      </c>
      <c r="X28" s="87">
        <v>1</v>
      </c>
      <c r="Y28" s="87">
        <v>1</v>
      </c>
      <c r="Z28" s="87">
        <v>0</v>
      </c>
      <c r="AA28" s="91">
        <v>0</v>
      </c>
      <c r="AB28" s="92">
        <v>0</v>
      </c>
      <c r="AC28" s="90">
        <v>35</v>
      </c>
      <c r="AD28" s="89">
        <v>0</v>
      </c>
      <c r="AE28" s="89">
        <v>0</v>
      </c>
      <c r="AF28" s="87">
        <v>0</v>
      </c>
      <c r="AG28" s="91">
        <v>0</v>
      </c>
      <c r="AH28" s="93">
        <v>0</v>
      </c>
      <c r="AI28" s="93">
        <v>0</v>
      </c>
      <c r="AJ28" s="94">
        <v>0</v>
      </c>
      <c r="AK28" s="90">
        <v>0</v>
      </c>
      <c r="AL28" s="85"/>
    </row>
    <row r="29" spans="1:40" ht="24.75" customHeight="1">
      <c r="A29" s="70" t="s">
        <v>75</v>
      </c>
      <c r="B29" s="202" t="s">
        <v>76</v>
      </c>
      <c r="C29" s="202"/>
      <c r="D29" s="202"/>
      <c r="E29" s="203"/>
      <c r="F29" s="71" t="s">
        <v>140</v>
      </c>
      <c r="G29" s="71">
        <v>63</v>
      </c>
      <c r="H29" s="71">
        <v>21</v>
      </c>
      <c r="I29" s="72">
        <v>42</v>
      </c>
      <c r="J29" s="71">
        <v>0</v>
      </c>
      <c r="K29" s="71">
        <v>42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1</v>
      </c>
      <c r="R29" s="77">
        <v>1</v>
      </c>
      <c r="S29" s="74">
        <v>10</v>
      </c>
      <c r="T29" s="71">
        <v>1</v>
      </c>
      <c r="U29" s="71">
        <v>1</v>
      </c>
      <c r="V29" s="71">
        <v>1</v>
      </c>
      <c r="W29" s="71">
        <v>1</v>
      </c>
      <c r="X29" s="71">
        <v>1</v>
      </c>
      <c r="Y29" s="71">
        <v>1</v>
      </c>
      <c r="Z29" s="71">
        <v>0</v>
      </c>
      <c r="AA29" s="75">
        <v>0</v>
      </c>
      <c r="AB29" s="76">
        <v>0</v>
      </c>
      <c r="AC29" s="74">
        <v>32</v>
      </c>
      <c r="AD29" s="77">
        <v>0</v>
      </c>
      <c r="AE29" s="77">
        <v>0</v>
      </c>
      <c r="AF29" s="71">
        <v>0</v>
      </c>
      <c r="AG29" s="75">
        <v>0</v>
      </c>
      <c r="AH29" s="78">
        <v>0</v>
      </c>
      <c r="AI29" s="78">
        <v>0</v>
      </c>
      <c r="AJ29" s="79">
        <v>0</v>
      </c>
      <c r="AK29" s="74">
        <v>0</v>
      </c>
      <c r="AL29" s="30"/>
    </row>
    <row r="30" spans="1:40" s="9" customFormat="1" ht="42" customHeight="1">
      <c r="A30" s="95"/>
      <c r="B30" s="182" t="s">
        <v>77</v>
      </c>
      <c r="C30" s="182"/>
      <c r="D30" s="182"/>
      <c r="E30" s="183"/>
      <c r="F30" s="96"/>
      <c r="G30" s="96">
        <f>G31+G39</f>
        <v>2389</v>
      </c>
      <c r="H30" s="96">
        <f>H31+H39</f>
        <v>315</v>
      </c>
      <c r="I30" s="96">
        <f>I31+I39</f>
        <v>2074</v>
      </c>
      <c r="J30" s="96">
        <f>J31+J39</f>
        <v>319</v>
      </c>
      <c r="K30" s="96">
        <f>K31+K39</f>
        <v>1755</v>
      </c>
      <c r="L30" s="96">
        <v>9</v>
      </c>
      <c r="M30" s="96">
        <v>12</v>
      </c>
      <c r="N30" s="96">
        <v>9</v>
      </c>
      <c r="O30" s="96">
        <v>9</v>
      </c>
      <c r="P30" s="96">
        <v>10</v>
      </c>
      <c r="Q30" s="96">
        <v>9</v>
      </c>
      <c r="R30" s="96">
        <v>7</v>
      </c>
      <c r="S30" s="96">
        <v>370</v>
      </c>
      <c r="T30" s="96">
        <v>2</v>
      </c>
      <c r="U30" s="96">
        <v>1</v>
      </c>
      <c r="V30" s="96">
        <v>4</v>
      </c>
      <c r="W30" s="96">
        <v>4</v>
      </c>
      <c r="X30" s="96">
        <v>5</v>
      </c>
      <c r="Y30" s="96">
        <v>5</v>
      </c>
      <c r="Z30" s="96">
        <v>0</v>
      </c>
      <c r="AA30" s="96">
        <v>36</v>
      </c>
      <c r="AB30" s="96">
        <v>36</v>
      </c>
      <c r="AC30" s="96">
        <f>AC31+AC39</f>
        <v>372</v>
      </c>
      <c r="AD30" s="96">
        <v>36</v>
      </c>
      <c r="AE30" s="96">
        <v>36</v>
      </c>
      <c r="AF30" s="96">
        <v>36</v>
      </c>
      <c r="AG30" s="96">
        <v>36</v>
      </c>
      <c r="AH30" s="96">
        <v>36</v>
      </c>
      <c r="AI30" s="96">
        <v>36</v>
      </c>
      <c r="AJ30" s="96">
        <v>36</v>
      </c>
      <c r="AK30" s="96">
        <f>AK31+AK39</f>
        <v>1332</v>
      </c>
      <c r="AL30" s="97"/>
    </row>
    <row r="31" spans="1:40" s="14" customFormat="1" ht="31.5" customHeight="1">
      <c r="A31" s="98" t="s">
        <v>78</v>
      </c>
      <c r="B31" s="99"/>
      <c r="C31" s="166" t="s">
        <v>79</v>
      </c>
      <c r="D31" s="167"/>
      <c r="E31" s="168"/>
      <c r="F31" s="100"/>
      <c r="G31" s="100">
        <f>G32+G33+G34+G35+G36+G37+G38</f>
        <v>394</v>
      </c>
      <c r="H31" s="100">
        <f>H32+H33+H34+H35+H36+H37+H38</f>
        <v>118</v>
      </c>
      <c r="I31" s="100">
        <f>I32+I33+I34+I35+I36+I37+I38</f>
        <v>276</v>
      </c>
      <c r="J31" s="100">
        <f>J32+J33+J34+J35+J36+J37+J38</f>
        <v>130</v>
      </c>
      <c r="K31" s="100">
        <f>K32+K33+K34+K35+K36+K37+K38</f>
        <v>146</v>
      </c>
      <c r="L31" s="100">
        <v>5</v>
      </c>
      <c r="M31" s="100">
        <v>7</v>
      </c>
      <c r="N31" s="100">
        <v>5</v>
      </c>
      <c r="O31" s="100">
        <v>3</v>
      </c>
      <c r="P31" s="100">
        <v>3</v>
      </c>
      <c r="Q31" s="100">
        <v>4</v>
      </c>
      <c r="R31" s="100">
        <v>2</v>
      </c>
      <c r="S31" s="100">
        <f>S32+S33+S34+S35+S36+S37+S38</f>
        <v>164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13</v>
      </c>
      <c r="AE31" s="100">
        <v>13</v>
      </c>
      <c r="AF31" s="100">
        <v>4</v>
      </c>
      <c r="AG31" s="100">
        <v>0</v>
      </c>
      <c r="AH31" s="100">
        <v>0</v>
      </c>
      <c r="AI31" s="100">
        <v>0</v>
      </c>
      <c r="AJ31" s="100">
        <v>0</v>
      </c>
      <c r="AK31" s="100">
        <f>AK32+AK33+AK34+AK35+AK36+AK37+AK38</f>
        <v>112</v>
      </c>
      <c r="AL31" s="101"/>
    </row>
    <row r="32" spans="1:40" s="9" customFormat="1" ht="30" customHeight="1">
      <c r="A32" s="169" t="s">
        <v>80</v>
      </c>
      <c r="B32" s="170"/>
      <c r="C32" s="171" t="s">
        <v>117</v>
      </c>
      <c r="D32" s="172"/>
      <c r="E32" s="173"/>
      <c r="F32" s="87" t="s">
        <v>40</v>
      </c>
      <c r="G32" s="87">
        <f>H32+I32</f>
        <v>60</v>
      </c>
      <c r="H32" s="87">
        <v>20</v>
      </c>
      <c r="I32" s="88">
        <v>40</v>
      </c>
      <c r="J32" s="87">
        <v>16</v>
      </c>
      <c r="K32" s="87">
        <v>24</v>
      </c>
      <c r="L32" s="87">
        <v>2</v>
      </c>
      <c r="M32" s="87">
        <v>3</v>
      </c>
      <c r="N32" s="87">
        <v>2</v>
      </c>
      <c r="O32" s="87">
        <v>0</v>
      </c>
      <c r="P32" s="87">
        <v>0</v>
      </c>
      <c r="Q32" s="87">
        <v>0</v>
      </c>
      <c r="R32" s="89">
        <v>0</v>
      </c>
      <c r="S32" s="90">
        <v>40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91">
        <v>0</v>
      </c>
      <c r="AB32" s="92">
        <v>0</v>
      </c>
      <c r="AC32" s="90">
        <v>0</v>
      </c>
      <c r="AD32" s="89">
        <v>0</v>
      </c>
      <c r="AE32" s="89">
        <v>0</v>
      </c>
      <c r="AF32" s="88">
        <v>0</v>
      </c>
      <c r="AG32" s="93">
        <v>0</v>
      </c>
      <c r="AH32" s="93">
        <v>0</v>
      </c>
      <c r="AI32" s="93">
        <v>0</v>
      </c>
      <c r="AJ32" s="94">
        <v>0</v>
      </c>
      <c r="AK32" s="90">
        <v>0</v>
      </c>
      <c r="AL32" s="102"/>
      <c r="AM32" s="10"/>
      <c r="AN32" s="10"/>
    </row>
    <row r="33" spans="1:40" s="9" customFormat="1" ht="32.25" customHeight="1">
      <c r="A33" s="169" t="s">
        <v>81</v>
      </c>
      <c r="B33" s="170"/>
      <c r="C33" s="171" t="s">
        <v>121</v>
      </c>
      <c r="D33" s="172"/>
      <c r="E33" s="173"/>
      <c r="F33" s="87" t="s">
        <v>40</v>
      </c>
      <c r="G33" s="87">
        <f>H33+I33</f>
        <v>54</v>
      </c>
      <c r="H33" s="87">
        <v>18</v>
      </c>
      <c r="I33" s="88">
        <v>36</v>
      </c>
      <c r="J33" s="87">
        <v>12</v>
      </c>
      <c r="K33" s="87">
        <v>24</v>
      </c>
      <c r="L33" s="87">
        <v>2</v>
      </c>
      <c r="M33" s="87">
        <v>1</v>
      </c>
      <c r="N33" s="87">
        <v>1</v>
      </c>
      <c r="O33" s="87">
        <v>1</v>
      </c>
      <c r="P33" s="87">
        <v>1</v>
      </c>
      <c r="Q33" s="87">
        <v>1</v>
      </c>
      <c r="R33" s="89">
        <v>0</v>
      </c>
      <c r="S33" s="90">
        <v>36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91">
        <v>0</v>
      </c>
      <c r="AB33" s="92">
        <v>0</v>
      </c>
      <c r="AC33" s="103">
        <v>0</v>
      </c>
      <c r="AD33" s="89">
        <v>0</v>
      </c>
      <c r="AE33" s="89">
        <v>0</v>
      </c>
      <c r="AF33" s="88">
        <v>0</v>
      </c>
      <c r="AG33" s="93">
        <v>0</v>
      </c>
      <c r="AH33" s="93">
        <v>0</v>
      </c>
      <c r="AI33" s="93">
        <v>0</v>
      </c>
      <c r="AJ33" s="94">
        <v>0</v>
      </c>
      <c r="AK33" s="90">
        <v>0</v>
      </c>
      <c r="AL33" s="85"/>
    </row>
    <row r="34" spans="1:40" s="9" customFormat="1" ht="31.5" customHeight="1">
      <c r="A34" s="169" t="s">
        <v>82</v>
      </c>
      <c r="B34" s="170"/>
      <c r="C34" s="171" t="s">
        <v>123</v>
      </c>
      <c r="D34" s="172"/>
      <c r="E34" s="173"/>
      <c r="F34" s="87" t="s">
        <v>40</v>
      </c>
      <c r="G34" s="87">
        <v>60</v>
      </c>
      <c r="H34" s="87">
        <v>20</v>
      </c>
      <c r="I34" s="88">
        <v>40</v>
      </c>
      <c r="J34" s="87">
        <v>32</v>
      </c>
      <c r="K34" s="87">
        <v>8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9">
        <v>0</v>
      </c>
      <c r="S34" s="90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91">
        <v>0</v>
      </c>
      <c r="AB34" s="92">
        <v>0</v>
      </c>
      <c r="AC34" s="103">
        <v>0</v>
      </c>
      <c r="AD34" s="89">
        <v>4</v>
      </c>
      <c r="AE34" s="89">
        <v>4</v>
      </c>
      <c r="AF34" s="88">
        <v>4</v>
      </c>
      <c r="AG34" s="93">
        <v>0</v>
      </c>
      <c r="AH34" s="93">
        <v>0</v>
      </c>
      <c r="AI34" s="93">
        <v>0</v>
      </c>
      <c r="AJ34" s="94">
        <v>0</v>
      </c>
      <c r="AK34" s="90">
        <v>40</v>
      </c>
      <c r="AL34" s="85"/>
    </row>
    <row r="35" spans="1:40" s="9" customFormat="1" ht="31.5" customHeight="1">
      <c r="A35" s="169" t="s">
        <v>83</v>
      </c>
      <c r="B35" s="170"/>
      <c r="C35" s="171" t="s">
        <v>107</v>
      </c>
      <c r="D35" s="172"/>
      <c r="E35" s="173"/>
      <c r="F35" s="87" t="s">
        <v>40</v>
      </c>
      <c r="G35" s="87">
        <v>75</v>
      </c>
      <c r="H35" s="87">
        <v>25</v>
      </c>
      <c r="I35" s="88">
        <v>50</v>
      </c>
      <c r="J35" s="87">
        <v>30</v>
      </c>
      <c r="K35" s="87">
        <v>20</v>
      </c>
      <c r="L35" s="87">
        <v>1</v>
      </c>
      <c r="M35" s="87">
        <v>2</v>
      </c>
      <c r="N35" s="87">
        <v>1</v>
      </c>
      <c r="O35" s="87">
        <v>1</v>
      </c>
      <c r="P35" s="87">
        <v>1</v>
      </c>
      <c r="Q35" s="87">
        <v>2</v>
      </c>
      <c r="R35" s="89">
        <v>1</v>
      </c>
      <c r="S35" s="90">
        <v>50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91">
        <v>0</v>
      </c>
      <c r="AB35" s="92">
        <v>0</v>
      </c>
      <c r="AC35" s="103">
        <v>0</v>
      </c>
      <c r="AD35" s="89">
        <v>0</v>
      </c>
      <c r="AE35" s="89">
        <v>0</v>
      </c>
      <c r="AF35" s="88">
        <v>0</v>
      </c>
      <c r="AG35" s="93">
        <v>0</v>
      </c>
      <c r="AH35" s="93">
        <v>0</v>
      </c>
      <c r="AI35" s="93">
        <v>0</v>
      </c>
      <c r="AJ35" s="94">
        <v>0</v>
      </c>
      <c r="AK35" s="90">
        <v>0</v>
      </c>
      <c r="AL35" s="85"/>
    </row>
    <row r="36" spans="1:40" s="9" customFormat="1" ht="36.75" customHeight="1">
      <c r="A36" s="169" t="s">
        <v>84</v>
      </c>
      <c r="B36" s="170"/>
      <c r="C36" s="171" t="s">
        <v>124</v>
      </c>
      <c r="D36" s="172"/>
      <c r="E36" s="173"/>
      <c r="F36" s="87" t="s">
        <v>143</v>
      </c>
      <c r="G36" s="87">
        <v>57</v>
      </c>
      <c r="H36" s="87">
        <v>19</v>
      </c>
      <c r="I36" s="88">
        <v>38</v>
      </c>
      <c r="J36" s="87">
        <v>20</v>
      </c>
      <c r="K36" s="87">
        <v>18</v>
      </c>
      <c r="L36" s="87">
        <v>0</v>
      </c>
      <c r="M36" s="87">
        <v>1</v>
      </c>
      <c r="N36" s="87">
        <v>1</v>
      </c>
      <c r="O36" s="87">
        <v>1</v>
      </c>
      <c r="P36" s="87">
        <v>1</v>
      </c>
      <c r="Q36" s="87">
        <v>1</v>
      </c>
      <c r="R36" s="89">
        <v>1</v>
      </c>
      <c r="S36" s="90">
        <v>38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91">
        <v>0</v>
      </c>
      <c r="AB36" s="92">
        <v>0</v>
      </c>
      <c r="AC36" s="103">
        <v>0</v>
      </c>
      <c r="AD36" s="89">
        <v>0</v>
      </c>
      <c r="AE36" s="89">
        <v>0</v>
      </c>
      <c r="AF36" s="88">
        <v>0</v>
      </c>
      <c r="AG36" s="93">
        <v>0</v>
      </c>
      <c r="AH36" s="93">
        <v>0</v>
      </c>
      <c r="AI36" s="93">
        <v>0</v>
      </c>
      <c r="AJ36" s="94">
        <v>0</v>
      </c>
      <c r="AK36" s="90">
        <v>0</v>
      </c>
      <c r="AL36" s="85"/>
    </row>
    <row r="37" spans="1:40" s="9" customFormat="1" ht="36.75" customHeight="1">
      <c r="A37" s="169" t="s">
        <v>118</v>
      </c>
      <c r="B37" s="170"/>
      <c r="C37" s="171" t="s">
        <v>102</v>
      </c>
      <c r="D37" s="172"/>
      <c r="E37" s="173"/>
      <c r="F37" s="87" t="s">
        <v>40</v>
      </c>
      <c r="G37" s="87">
        <v>48</v>
      </c>
      <c r="H37" s="87">
        <v>16</v>
      </c>
      <c r="I37" s="88">
        <v>32</v>
      </c>
      <c r="J37" s="87">
        <v>20</v>
      </c>
      <c r="K37" s="87">
        <v>12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9">
        <v>0</v>
      </c>
      <c r="S37" s="90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91">
        <v>0</v>
      </c>
      <c r="AB37" s="92">
        <v>0</v>
      </c>
      <c r="AC37" s="103">
        <v>0</v>
      </c>
      <c r="AD37" s="89">
        <v>4</v>
      </c>
      <c r="AE37" s="89">
        <v>4</v>
      </c>
      <c r="AF37" s="88">
        <v>0</v>
      </c>
      <c r="AG37" s="93">
        <v>0</v>
      </c>
      <c r="AH37" s="93">
        <v>0</v>
      </c>
      <c r="AI37" s="93">
        <v>0</v>
      </c>
      <c r="AJ37" s="94">
        <v>0</v>
      </c>
      <c r="AK37" s="90">
        <v>32</v>
      </c>
      <c r="AL37" s="85"/>
    </row>
    <row r="38" spans="1:40" s="9" customFormat="1" ht="19.5" customHeight="1">
      <c r="A38" s="169" t="s">
        <v>85</v>
      </c>
      <c r="B38" s="170"/>
      <c r="C38" s="171" t="s">
        <v>52</v>
      </c>
      <c r="D38" s="172"/>
      <c r="E38" s="173"/>
      <c r="F38" s="87" t="s">
        <v>141</v>
      </c>
      <c r="G38" s="87">
        <v>40</v>
      </c>
      <c r="H38" s="87">
        <v>0</v>
      </c>
      <c r="I38" s="88">
        <v>40</v>
      </c>
      <c r="J38" s="87">
        <v>0</v>
      </c>
      <c r="K38" s="87">
        <v>40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9">
        <v>0</v>
      </c>
      <c r="S38" s="90"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91">
        <v>0</v>
      </c>
      <c r="AB38" s="92">
        <v>0</v>
      </c>
      <c r="AC38" s="90">
        <v>0</v>
      </c>
      <c r="AD38" s="89">
        <v>5</v>
      </c>
      <c r="AE38" s="89">
        <v>5</v>
      </c>
      <c r="AF38" s="88">
        <v>0</v>
      </c>
      <c r="AG38" s="93">
        <v>0</v>
      </c>
      <c r="AH38" s="93">
        <v>0</v>
      </c>
      <c r="AI38" s="93">
        <v>0</v>
      </c>
      <c r="AJ38" s="94">
        <v>0</v>
      </c>
      <c r="AK38" s="90">
        <v>40</v>
      </c>
      <c r="AL38" s="85"/>
    </row>
    <row r="39" spans="1:40" s="9" customFormat="1" ht="40.5" customHeight="1">
      <c r="A39" s="104" t="s">
        <v>86</v>
      </c>
      <c r="B39" s="105"/>
      <c r="C39" s="181" t="s">
        <v>87</v>
      </c>
      <c r="D39" s="182"/>
      <c r="E39" s="183"/>
      <c r="F39" s="96"/>
      <c r="G39" s="96">
        <f>G41+G45</f>
        <v>1995</v>
      </c>
      <c r="H39" s="96">
        <v>197</v>
      </c>
      <c r="I39" s="96">
        <v>1798</v>
      </c>
      <c r="J39" s="96">
        <v>189</v>
      </c>
      <c r="K39" s="96">
        <v>1609</v>
      </c>
      <c r="L39" s="96">
        <v>4</v>
      </c>
      <c r="M39" s="96">
        <v>5</v>
      </c>
      <c r="N39" s="96">
        <v>4</v>
      </c>
      <c r="O39" s="96">
        <v>6</v>
      </c>
      <c r="P39" s="96">
        <v>7</v>
      </c>
      <c r="Q39" s="96">
        <v>5</v>
      </c>
      <c r="R39" s="96">
        <v>5</v>
      </c>
      <c r="S39" s="96">
        <v>206</v>
      </c>
      <c r="T39" s="96">
        <v>2</v>
      </c>
      <c r="U39" s="96">
        <v>1</v>
      </c>
      <c r="V39" s="96">
        <v>4</v>
      </c>
      <c r="W39" s="96">
        <v>4</v>
      </c>
      <c r="X39" s="96">
        <v>5</v>
      </c>
      <c r="Y39" s="96">
        <v>5</v>
      </c>
      <c r="Z39" s="96">
        <v>0</v>
      </c>
      <c r="AA39" s="96">
        <v>36</v>
      </c>
      <c r="AB39" s="96">
        <v>36</v>
      </c>
      <c r="AC39" s="96">
        <v>372</v>
      </c>
      <c r="AD39" s="96">
        <v>23</v>
      </c>
      <c r="AE39" s="96">
        <v>23</v>
      </c>
      <c r="AF39" s="96">
        <v>32</v>
      </c>
      <c r="AG39" s="96">
        <v>36</v>
      </c>
      <c r="AH39" s="96">
        <v>36</v>
      </c>
      <c r="AI39" s="96">
        <v>36</v>
      </c>
      <c r="AJ39" s="96">
        <v>36</v>
      </c>
      <c r="AK39" s="96">
        <f>AK41+AK45</f>
        <v>1220</v>
      </c>
      <c r="AL39" s="106"/>
      <c r="AM39" s="11"/>
      <c r="AN39" s="11"/>
    </row>
    <row r="40" spans="1:40" s="14" customFormat="1" ht="39.75" customHeight="1">
      <c r="A40" s="179" t="s">
        <v>109</v>
      </c>
      <c r="B40" s="180"/>
      <c r="C40" s="166" t="s">
        <v>104</v>
      </c>
      <c r="D40" s="167"/>
      <c r="E40" s="168"/>
      <c r="F40" s="100"/>
      <c r="G40" s="100">
        <v>1995</v>
      </c>
      <c r="H40" s="100">
        <f>H41+H45+H50</f>
        <v>197</v>
      </c>
      <c r="I40" s="100">
        <f>I41+I45</f>
        <v>1798</v>
      </c>
      <c r="J40" s="100">
        <f>J41+J45</f>
        <v>189</v>
      </c>
      <c r="K40" s="100">
        <f>+K41+K45</f>
        <v>1609</v>
      </c>
      <c r="L40" s="100">
        <v>4</v>
      </c>
      <c r="M40" s="100">
        <v>5</v>
      </c>
      <c r="N40" s="100">
        <v>4</v>
      </c>
      <c r="O40" s="100">
        <v>6</v>
      </c>
      <c r="P40" s="100">
        <v>7</v>
      </c>
      <c r="Q40" s="100">
        <v>5</v>
      </c>
      <c r="R40" s="100">
        <v>5</v>
      </c>
      <c r="S40" s="100">
        <f>S41+S45</f>
        <v>206</v>
      </c>
      <c r="T40" s="100">
        <v>2</v>
      </c>
      <c r="U40" s="100">
        <v>1</v>
      </c>
      <c r="V40" s="100">
        <v>4</v>
      </c>
      <c r="W40" s="100">
        <v>4</v>
      </c>
      <c r="X40" s="100">
        <v>5</v>
      </c>
      <c r="Y40" s="100">
        <v>5</v>
      </c>
      <c r="Z40" s="100">
        <v>0</v>
      </c>
      <c r="AA40" s="100">
        <v>36</v>
      </c>
      <c r="AB40" s="100">
        <v>36</v>
      </c>
      <c r="AC40" s="100">
        <f>AC41+AC45</f>
        <v>372</v>
      </c>
      <c r="AD40" s="100">
        <v>23</v>
      </c>
      <c r="AE40" s="100">
        <v>23</v>
      </c>
      <c r="AF40" s="100">
        <v>32</v>
      </c>
      <c r="AG40" s="100">
        <v>36</v>
      </c>
      <c r="AH40" s="100">
        <v>36</v>
      </c>
      <c r="AI40" s="100">
        <v>36</v>
      </c>
      <c r="AJ40" s="100">
        <v>36</v>
      </c>
      <c r="AK40" s="100">
        <f>AK41+AK45</f>
        <v>1220</v>
      </c>
      <c r="AL40" s="107"/>
    </row>
    <row r="41" spans="1:40" s="14" customFormat="1" ht="45" customHeight="1">
      <c r="A41" s="166" t="s">
        <v>110</v>
      </c>
      <c r="B41" s="168"/>
      <c r="C41" s="166" t="s">
        <v>125</v>
      </c>
      <c r="D41" s="167"/>
      <c r="E41" s="168"/>
      <c r="F41" s="100" t="s">
        <v>116</v>
      </c>
      <c r="G41" s="100">
        <f>G42+G43+G44</f>
        <v>542</v>
      </c>
      <c r="H41" s="100">
        <v>117</v>
      </c>
      <c r="I41" s="100">
        <f>I42+I43+I44</f>
        <v>425</v>
      </c>
      <c r="J41" s="100">
        <f>J42+J43+J44</f>
        <v>115</v>
      </c>
      <c r="K41" s="100">
        <f>K42+K43+K44</f>
        <v>310</v>
      </c>
      <c r="L41" s="100">
        <v>1</v>
      </c>
      <c r="M41" s="100">
        <v>1</v>
      </c>
      <c r="N41" s="100">
        <v>1</v>
      </c>
      <c r="O41" s="100">
        <v>6</v>
      </c>
      <c r="P41" s="100">
        <v>7</v>
      </c>
      <c r="Q41" s="100">
        <v>5</v>
      </c>
      <c r="R41" s="100">
        <v>5</v>
      </c>
      <c r="S41" s="100">
        <f>S42+S43+S44</f>
        <v>149</v>
      </c>
      <c r="T41" s="100">
        <v>2</v>
      </c>
      <c r="U41" s="100">
        <v>1</v>
      </c>
      <c r="V41" s="100">
        <v>4</v>
      </c>
      <c r="W41" s="100">
        <v>2</v>
      </c>
      <c r="X41" s="100">
        <v>1</v>
      </c>
      <c r="Y41" s="100">
        <v>1</v>
      </c>
      <c r="Z41" s="100">
        <v>0</v>
      </c>
      <c r="AA41" s="100">
        <v>0</v>
      </c>
      <c r="AB41" s="100">
        <v>0</v>
      </c>
      <c r="AC41" s="100">
        <f>AC42+AC43</f>
        <v>52</v>
      </c>
      <c r="AD41" s="108">
        <v>8</v>
      </c>
      <c r="AE41" s="108">
        <v>8</v>
      </c>
      <c r="AF41" s="108">
        <v>10</v>
      </c>
      <c r="AG41" s="108">
        <v>20</v>
      </c>
      <c r="AH41" s="100">
        <v>20</v>
      </c>
      <c r="AI41" s="108">
        <v>0</v>
      </c>
      <c r="AJ41" s="108">
        <v>0</v>
      </c>
      <c r="AK41" s="108">
        <f>AK42+AK43</f>
        <v>224</v>
      </c>
      <c r="AL41" s="101"/>
      <c r="AM41" s="15"/>
      <c r="AN41" s="15"/>
    </row>
    <row r="42" spans="1:40" s="9" customFormat="1" ht="65.25" customHeight="1">
      <c r="A42" s="174" t="s">
        <v>111</v>
      </c>
      <c r="B42" s="175"/>
      <c r="C42" s="176" t="s">
        <v>126</v>
      </c>
      <c r="D42" s="177"/>
      <c r="E42" s="178"/>
      <c r="F42" s="87" t="s">
        <v>144</v>
      </c>
      <c r="G42" s="87">
        <v>352</v>
      </c>
      <c r="H42" s="87">
        <v>117</v>
      </c>
      <c r="I42" s="88">
        <v>235</v>
      </c>
      <c r="J42" s="87">
        <v>115</v>
      </c>
      <c r="K42" s="88">
        <v>120</v>
      </c>
      <c r="L42" s="88">
        <v>1</v>
      </c>
      <c r="M42" s="88">
        <v>1</v>
      </c>
      <c r="N42" s="88">
        <v>1</v>
      </c>
      <c r="O42" s="88">
        <v>6</v>
      </c>
      <c r="P42" s="88">
        <v>3</v>
      </c>
      <c r="Q42" s="88">
        <v>1</v>
      </c>
      <c r="R42" s="89">
        <v>2</v>
      </c>
      <c r="S42" s="90">
        <v>99</v>
      </c>
      <c r="T42" s="88">
        <v>2</v>
      </c>
      <c r="U42" s="88">
        <v>1</v>
      </c>
      <c r="V42" s="88">
        <v>4</v>
      </c>
      <c r="W42" s="88">
        <v>2</v>
      </c>
      <c r="X42" s="88">
        <v>1</v>
      </c>
      <c r="Y42" s="88">
        <v>1</v>
      </c>
      <c r="Z42" s="88">
        <v>0</v>
      </c>
      <c r="AA42" s="93">
        <v>0</v>
      </c>
      <c r="AB42" s="92">
        <v>0</v>
      </c>
      <c r="AC42" s="90">
        <v>52</v>
      </c>
      <c r="AD42" s="109">
        <v>8</v>
      </c>
      <c r="AE42" s="109">
        <v>8</v>
      </c>
      <c r="AF42" s="110">
        <v>10</v>
      </c>
      <c r="AG42" s="111">
        <v>0</v>
      </c>
      <c r="AH42" s="93">
        <v>0</v>
      </c>
      <c r="AI42" s="111">
        <v>0</v>
      </c>
      <c r="AJ42" s="112">
        <v>0</v>
      </c>
      <c r="AK42" s="113">
        <v>84</v>
      </c>
      <c r="AL42" s="85"/>
    </row>
    <row r="43" spans="1:40" s="9" customFormat="1" ht="39.75" customHeight="1">
      <c r="A43" s="184" t="s">
        <v>127</v>
      </c>
      <c r="B43" s="185"/>
      <c r="C43" s="176" t="s">
        <v>119</v>
      </c>
      <c r="D43" s="172"/>
      <c r="E43" s="173"/>
      <c r="F43" s="87" t="s">
        <v>40</v>
      </c>
      <c r="G43" s="87">
        <v>190</v>
      </c>
      <c r="H43" s="87">
        <v>0</v>
      </c>
      <c r="I43" s="88">
        <v>190</v>
      </c>
      <c r="J43" s="87">
        <v>0</v>
      </c>
      <c r="K43" s="88">
        <v>190</v>
      </c>
      <c r="L43" s="88">
        <v>0</v>
      </c>
      <c r="M43" s="88">
        <v>0</v>
      </c>
      <c r="N43" s="88">
        <v>0</v>
      </c>
      <c r="O43" s="88">
        <v>0</v>
      </c>
      <c r="P43" s="88">
        <v>4</v>
      </c>
      <c r="Q43" s="88">
        <v>4</v>
      </c>
      <c r="R43" s="89">
        <v>3</v>
      </c>
      <c r="S43" s="90">
        <v>50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93">
        <v>0</v>
      </c>
      <c r="AB43" s="92">
        <v>0</v>
      </c>
      <c r="AC43" s="90">
        <v>0</v>
      </c>
      <c r="AD43" s="109">
        <v>0</v>
      </c>
      <c r="AE43" s="109">
        <v>0</v>
      </c>
      <c r="AF43" s="110">
        <v>0</v>
      </c>
      <c r="AG43" s="111">
        <v>20</v>
      </c>
      <c r="AH43" s="93">
        <v>20</v>
      </c>
      <c r="AI43" s="111">
        <v>0</v>
      </c>
      <c r="AJ43" s="112">
        <v>0</v>
      </c>
      <c r="AK43" s="113">
        <v>140</v>
      </c>
      <c r="AL43" s="85"/>
    </row>
    <row r="44" spans="1:40" s="9" customFormat="1" ht="75" customHeight="1">
      <c r="A44" s="171"/>
      <c r="B44" s="173"/>
      <c r="C44" s="176" t="s">
        <v>128</v>
      </c>
      <c r="D44" s="177"/>
      <c r="E44" s="178"/>
      <c r="F44" s="87"/>
      <c r="G44" s="87">
        <v>0</v>
      </c>
      <c r="H44" s="87">
        <v>0</v>
      </c>
      <c r="I44" s="88">
        <v>0</v>
      </c>
      <c r="J44" s="87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9">
        <v>0</v>
      </c>
      <c r="S44" s="90">
        <v>0</v>
      </c>
      <c r="T44" s="88" t="s">
        <v>115</v>
      </c>
      <c r="U44" s="88" t="s">
        <v>115</v>
      </c>
      <c r="V44" s="88" t="s">
        <v>115</v>
      </c>
      <c r="W44" s="88" t="s">
        <v>115</v>
      </c>
      <c r="X44" s="88" t="s">
        <v>115</v>
      </c>
      <c r="Y44" s="88" t="s">
        <v>115</v>
      </c>
      <c r="Z44" s="88" t="s">
        <v>115</v>
      </c>
      <c r="AA44" s="93">
        <v>0</v>
      </c>
      <c r="AB44" s="92">
        <v>0</v>
      </c>
      <c r="AC44" s="90">
        <v>0</v>
      </c>
      <c r="AD44" s="109" t="s">
        <v>115</v>
      </c>
      <c r="AE44" s="109" t="s">
        <v>115</v>
      </c>
      <c r="AF44" s="110">
        <v>0</v>
      </c>
      <c r="AG44" s="111">
        <v>0</v>
      </c>
      <c r="AH44" s="93">
        <v>0</v>
      </c>
      <c r="AI44" s="111">
        <v>0</v>
      </c>
      <c r="AJ44" s="112">
        <v>0</v>
      </c>
      <c r="AK44" s="113">
        <v>0</v>
      </c>
      <c r="AL44" s="85"/>
    </row>
    <row r="45" spans="1:40" s="14" customFormat="1" ht="42.75" customHeight="1">
      <c r="A45" s="166" t="s">
        <v>112</v>
      </c>
      <c r="B45" s="168"/>
      <c r="C45" s="166" t="s">
        <v>129</v>
      </c>
      <c r="D45" s="167"/>
      <c r="E45" s="168"/>
      <c r="F45" s="100" t="s">
        <v>116</v>
      </c>
      <c r="G45" s="100">
        <f>G46+G47+G48+G49+G50</f>
        <v>1453</v>
      </c>
      <c r="H45" s="100">
        <f>H46+H47+H48+H50</f>
        <v>80</v>
      </c>
      <c r="I45" s="100">
        <f>I46+I47+I48+I49+I50</f>
        <v>1373</v>
      </c>
      <c r="J45" s="100">
        <v>74</v>
      </c>
      <c r="K45" s="100">
        <f>K46+K47+K48+K49+K50</f>
        <v>1299</v>
      </c>
      <c r="L45" s="100">
        <v>3</v>
      </c>
      <c r="M45" s="100">
        <v>4</v>
      </c>
      <c r="N45" s="100">
        <v>3</v>
      </c>
      <c r="O45" s="100">
        <v>0</v>
      </c>
      <c r="P45" s="100">
        <v>0</v>
      </c>
      <c r="Q45" s="100">
        <v>0</v>
      </c>
      <c r="R45" s="100">
        <v>0</v>
      </c>
      <c r="S45" s="100">
        <f>S46+S47+S48+S49+S50</f>
        <v>57</v>
      </c>
      <c r="T45" s="114">
        <v>0</v>
      </c>
      <c r="U45" s="100">
        <v>0</v>
      </c>
      <c r="V45" s="100">
        <v>0</v>
      </c>
      <c r="W45" s="100">
        <v>2</v>
      </c>
      <c r="X45" s="100">
        <v>4</v>
      </c>
      <c r="Y45" s="100">
        <v>4</v>
      </c>
      <c r="Z45" s="114">
        <v>0</v>
      </c>
      <c r="AA45" s="100">
        <v>36</v>
      </c>
      <c r="AB45" s="100">
        <v>36</v>
      </c>
      <c r="AC45" s="100">
        <f>AC46+AC47+AC48+AC50</f>
        <v>320</v>
      </c>
      <c r="AD45" s="108">
        <v>15</v>
      </c>
      <c r="AE45" s="108">
        <v>15</v>
      </c>
      <c r="AF45" s="108">
        <v>22</v>
      </c>
      <c r="AG45" s="108">
        <v>16</v>
      </c>
      <c r="AH45" s="100">
        <v>16</v>
      </c>
      <c r="AI45" s="108">
        <v>36</v>
      </c>
      <c r="AJ45" s="108">
        <v>36</v>
      </c>
      <c r="AK45" s="108">
        <f>AK46+AK47+AK48+AK49+AK50</f>
        <v>996</v>
      </c>
      <c r="AL45" s="107"/>
    </row>
    <row r="46" spans="1:40" s="21" customFormat="1" ht="43.5" customHeight="1">
      <c r="A46" s="192" t="s">
        <v>113</v>
      </c>
      <c r="B46" s="193"/>
      <c r="C46" s="176" t="s">
        <v>130</v>
      </c>
      <c r="D46" s="177"/>
      <c r="E46" s="178"/>
      <c r="F46" s="88" t="s">
        <v>38</v>
      </c>
      <c r="G46" s="88">
        <f>H46+I46</f>
        <v>240</v>
      </c>
      <c r="H46" s="88">
        <v>80</v>
      </c>
      <c r="I46" s="88">
        <f>S46+AC46+AK46+AK47</f>
        <v>160</v>
      </c>
      <c r="J46" s="88">
        <v>74</v>
      </c>
      <c r="K46" s="88">
        <v>86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9">
        <v>0</v>
      </c>
      <c r="S46" s="90">
        <v>0</v>
      </c>
      <c r="T46" s="88">
        <v>0</v>
      </c>
      <c r="U46" s="88">
        <v>0</v>
      </c>
      <c r="V46" s="88">
        <v>0</v>
      </c>
      <c r="W46" s="88">
        <v>2</v>
      </c>
      <c r="X46" s="88">
        <v>4</v>
      </c>
      <c r="Y46" s="88">
        <v>4</v>
      </c>
      <c r="Z46" s="88">
        <v>0</v>
      </c>
      <c r="AA46" s="93">
        <v>0</v>
      </c>
      <c r="AB46" s="92">
        <v>0</v>
      </c>
      <c r="AC46" s="90">
        <v>68</v>
      </c>
      <c r="AD46" s="109">
        <v>8</v>
      </c>
      <c r="AE46" s="109">
        <v>8</v>
      </c>
      <c r="AF46" s="110">
        <v>14</v>
      </c>
      <c r="AG46" s="111">
        <v>0</v>
      </c>
      <c r="AH46" s="93">
        <v>0</v>
      </c>
      <c r="AI46" s="111">
        <v>0</v>
      </c>
      <c r="AJ46" s="112">
        <v>0</v>
      </c>
      <c r="AK46" s="113">
        <v>92</v>
      </c>
      <c r="AL46" s="115"/>
    </row>
    <row r="47" spans="1:40" s="21" customFormat="1" ht="39.75" customHeight="1">
      <c r="A47" s="176" t="s">
        <v>132</v>
      </c>
      <c r="B47" s="178"/>
      <c r="C47" s="176" t="s">
        <v>131</v>
      </c>
      <c r="D47" s="177"/>
      <c r="E47" s="178"/>
      <c r="F47" s="88" t="s">
        <v>40</v>
      </c>
      <c r="G47" s="88">
        <v>57</v>
      </c>
      <c r="H47" s="88">
        <v>0</v>
      </c>
      <c r="I47" s="88">
        <v>57</v>
      </c>
      <c r="J47" s="88">
        <v>0</v>
      </c>
      <c r="K47" s="88">
        <v>57</v>
      </c>
      <c r="L47" s="88">
        <v>3</v>
      </c>
      <c r="M47" s="88">
        <v>4</v>
      </c>
      <c r="N47" s="88">
        <v>3</v>
      </c>
      <c r="O47" s="88">
        <v>0</v>
      </c>
      <c r="P47" s="88">
        <v>0</v>
      </c>
      <c r="Q47" s="88">
        <v>0</v>
      </c>
      <c r="R47" s="89">
        <v>0</v>
      </c>
      <c r="S47" s="90">
        <v>57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93">
        <v>0</v>
      </c>
      <c r="AB47" s="92">
        <v>0</v>
      </c>
      <c r="AC47" s="90">
        <v>0</v>
      </c>
      <c r="AD47" s="109">
        <v>0</v>
      </c>
      <c r="AE47" s="109">
        <v>0</v>
      </c>
      <c r="AF47" s="110">
        <v>0</v>
      </c>
      <c r="AG47" s="111">
        <v>0</v>
      </c>
      <c r="AH47" s="93">
        <v>0</v>
      </c>
      <c r="AI47" s="111">
        <v>0</v>
      </c>
      <c r="AJ47" s="112">
        <v>0</v>
      </c>
      <c r="AK47" s="113">
        <v>0</v>
      </c>
      <c r="AL47" s="115"/>
    </row>
    <row r="48" spans="1:40" s="21" customFormat="1" ht="39.75" customHeight="1">
      <c r="A48" s="176" t="s">
        <v>136</v>
      </c>
      <c r="B48" s="178"/>
      <c r="C48" s="176" t="s">
        <v>137</v>
      </c>
      <c r="D48" s="177"/>
      <c r="E48" s="178"/>
      <c r="F48" s="88" t="s">
        <v>40</v>
      </c>
      <c r="G48" s="88">
        <v>436</v>
      </c>
      <c r="H48" s="88">
        <v>0</v>
      </c>
      <c r="I48" s="88">
        <f>AC48+AK48</f>
        <v>436</v>
      </c>
      <c r="J48" s="88">
        <v>0</v>
      </c>
      <c r="K48" s="88">
        <v>436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9">
        <v>0</v>
      </c>
      <c r="S48" s="90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93">
        <v>36</v>
      </c>
      <c r="AB48" s="92">
        <v>0</v>
      </c>
      <c r="AC48" s="90">
        <v>72</v>
      </c>
      <c r="AD48" s="109">
        <v>7</v>
      </c>
      <c r="AE48" s="109">
        <v>7</v>
      </c>
      <c r="AF48" s="110">
        <v>8</v>
      </c>
      <c r="AG48" s="111">
        <v>16</v>
      </c>
      <c r="AH48" s="93">
        <v>16</v>
      </c>
      <c r="AI48" s="111">
        <v>36</v>
      </c>
      <c r="AJ48" s="112">
        <v>0</v>
      </c>
      <c r="AK48" s="113">
        <v>364</v>
      </c>
      <c r="AL48" s="115"/>
    </row>
    <row r="49" spans="1:43" s="9" customFormat="1" ht="38.25" customHeight="1">
      <c r="A49" s="171"/>
      <c r="B49" s="173"/>
      <c r="C49" s="204" t="s">
        <v>114</v>
      </c>
      <c r="D49" s="205"/>
      <c r="E49" s="206"/>
      <c r="F49" s="89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9">
        <v>0</v>
      </c>
      <c r="S49" s="90">
        <v>0</v>
      </c>
      <c r="T49" s="88" t="s">
        <v>115</v>
      </c>
      <c r="U49" s="88" t="s">
        <v>115</v>
      </c>
      <c r="V49" s="88" t="s">
        <v>115</v>
      </c>
      <c r="W49" s="88" t="s">
        <v>115</v>
      </c>
      <c r="X49" s="88" t="s">
        <v>115</v>
      </c>
      <c r="Y49" s="88" t="s">
        <v>115</v>
      </c>
      <c r="Z49" s="88" t="s">
        <v>115</v>
      </c>
      <c r="AA49" s="93">
        <v>0</v>
      </c>
      <c r="AB49" s="92">
        <v>0</v>
      </c>
      <c r="AC49" s="90">
        <v>0</v>
      </c>
      <c r="AD49" s="109" t="s">
        <v>115</v>
      </c>
      <c r="AE49" s="109" t="s">
        <v>115</v>
      </c>
      <c r="AF49" s="110" t="s">
        <v>115</v>
      </c>
      <c r="AG49" s="111" t="s">
        <v>115</v>
      </c>
      <c r="AH49" s="93" t="s">
        <v>115</v>
      </c>
      <c r="AI49" s="111">
        <v>0</v>
      </c>
      <c r="AJ49" s="112">
        <v>0</v>
      </c>
      <c r="AK49" s="113">
        <v>0</v>
      </c>
      <c r="AL49" s="85"/>
    </row>
    <row r="50" spans="1:43" s="9" customFormat="1" ht="39" customHeight="1">
      <c r="A50" s="200" t="s">
        <v>120</v>
      </c>
      <c r="B50" s="201"/>
      <c r="C50" s="176" t="s">
        <v>98</v>
      </c>
      <c r="D50" s="177"/>
      <c r="E50" s="178"/>
      <c r="F50" s="88" t="s">
        <v>139</v>
      </c>
      <c r="G50" s="88">
        <v>720</v>
      </c>
      <c r="H50" s="88">
        <v>0</v>
      </c>
      <c r="I50" s="88">
        <f>AC50+AK50</f>
        <v>720</v>
      </c>
      <c r="J50" s="88">
        <v>0</v>
      </c>
      <c r="K50" s="88">
        <v>720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9">
        <v>0</v>
      </c>
      <c r="S50" s="90">
        <v>0</v>
      </c>
      <c r="T50" s="87">
        <v>0</v>
      </c>
      <c r="U50" s="87">
        <v>0</v>
      </c>
      <c r="V50" s="87">
        <v>0</v>
      </c>
      <c r="W50" s="87">
        <v>0</v>
      </c>
      <c r="X50" s="87">
        <v>0</v>
      </c>
      <c r="Y50" s="87">
        <v>0</v>
      </c>
      <c r="Z50" s="87">
        <v>0</v>
      </c>
      <c r="AA50" s="91">
        <v>0</v>
      </c>
      <c r="AB50" s="92">
        <v>36</v>
      </c>
      <c r="AC50" s="90">
        <v>180</v>
      </c>
      <c r="AD50" s="109">
        <v>0</v>
      </c>
      <c r="AE50" s="109">
        <v>0</v>
      </c>
      <c r="AF50" s="110">
        <v>0</v>
      </c>
      <c r="AG50" s="111">
        <v>0</v>
      </c>
      <c r="AH50" s="93">
        <v>0</v>
      </c>
      <c r="AI50" s="111">
        <v>0</v>
      </c>
      <c r="AJ50" s="112">
        <v>36</v>
      </c>
      <c r="AK50" s="113">
        <v>540</v>
      </c>
      <c r="AL50" s="85"/>
    </row>
    <row r="51" spans="1:43" ht="28.5" customHeight="1">
      <c r="A51" s="116"/>
      <c r="B51" s="117"/>
      <c r="C51" s="118"/>
      <c r="D51" s="119"/>
      <c r="E51" s="120"/>
      <c r="F51" s="121"/>
      <c r="G51" s="121"/>
      <c r="H51" s="121"/>
      <c r="I51" s="81"/>
      <c r="J51" s="121"/>
      <c r="K51" s="121"/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81">
        <v>1398</v>
      </c>
      <c r="T51" s="121">
        <v>0</v>
      </c>
      <c r="U51" s="121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  <c r="AA51" s="121">
        <v>0</v>
      </c>
      <c r="AB51" s="81">
        <v>0</v>
      </c>
      <c r="AC51" s="81">
        <v>1396</v>
      </c>
      <c r="AD51" s="122">
        <v>0</v>
      </c>
      <c r="AE51" s="122">
        <v>0</v>
      </c>
      <c r="AF51" s="122">
        <v>0</v>
      </c>
      <c r="AG51" s="122">
        <v>0</v>
      </c>
      <c r="AH51" s="81">
        <v>0</v>
      </c>
      <c r="AI51" s="122">
        <v>0</v>
      </c>
      <c r="AJ51" s="122">
        <v>0</v>
      </c>
      <c r="AK51" s="122">
        <v>1332</v>
      </c>
      <c r="AL51" s="30"/>
      <c r="AM51" s="1"/>
      <c r="AN51" s="1"/>
      <c r="AO51" s="1"/>
      <c r="AP51" s="1"/>
      <c r="AQ51" s="6"/>
    </row>
    <row r="52" spans="1:43" s="9" customFormat="1" ht="46.5" customHeight="1">
      <c r="A52" s="215" t="s">
        <v>88</v>
      </c>
      <c r="B52" s="216"/>
      <c r="C52" s="216"/>
      <c r="D52" s="216"/>
      <c r="E52" s="217"/>
      <c r="F52" s="123"/>
      <c r="G52" s="123">
        <v>5381</v>
      </c>
      <c r="H52" s="123">
        <v>1255</v>
      </c>
      <c r="I52" s="123">
        <v>4126</v>
      </c>
      <c r="J52" s="123">
        <v>1916</v>
      </c>
      <c r="K52" s="123">
        <v>2210</v>
      </c>
      <c r="L52" s="123">
        <v>35</v>
      </c>
      <c r="M52" s="123">
        <v>35</v>
      </c>
      <c r="N52" s="123">
        <v>35</v>
      </c>
      <c r="O52" s="123">
        <v>35</v>
      </c>
      <c r="P52" s="123">
        <v>35</v>
      </c>
      <c r="Q52" s="123">
        <v>35</v>
      </c>
      <c r="R52" s="123">
        <v>35</v>
      </c>
      <c r="S52" s="123">
        <v>1398</v>
      </c>
      <c r="T52" s="123">
        <v>36</v>
      </c>
      <c r="U52" s="123">
        <v>36</v>
      </c>
      <c r="V52" s="123">
        <v>36</v>
      </c>
      <c r="W52" s="123">
        <v>36</v>
      </c>
      <c r="X52" s="123">
        <v>36</v>
      </c>
      <c r="Y52" s="123">
        <v>36</v>
      </c>
      <c r="Z52" s="123">
        <v>35</v>
      </c>
      <c r="AA52" s="123">
        <v>36</v>
      </c>
      <c r="AB52" s="123">
        <v>36</v>
      </c>
      <c r="AC52" s="123">
        <v>1396</v>
      </c>
      <c r="AD52" s="123">
        <v>36</v>
      </c>
      <c r="AE52" s="123">
        <v>36</v>
      </c>
      <c r="AF52" s="123">
        <v>36</v>
      </c>
      <c r="AG52" s="123">
        <v>36</v>
      </c>
      <c r="AH52" s="123">
        <v>36</v>
      </c>
      <c r="AI52" s="123">
        <v>36</v>
      </c>
      <c r="AJ52" s="123">
        <v>36</v>
      </c>
      <c r="AK52" s="123">
        <v>1332</v>
      </c>
      <c r="AL52" s="124"/>
      <c r="AM52" s="12"/>
      <c r="AN52" s="12"/>
      <c r="AO52" s="12"/>
      <c r="AP52" s="12"/>
      <c r="AQ52" s="12"/>
    </row>
    <row r="53" spans="1:43" s="9" customFormat="1" ht="22.5" customHeight="1">
      <c r="A53" s="194" t="s">
        <v>145</v>
      </c>
      <c r="B53" s="195"/>
      <c r="C53" s="195"/>
      <c r="D53" s="195"/>
      <c r="E53" s="196"/>
      <c r="F53" s="87" t="s">
        <v>90</v>
      </c>
      <c r="G53" s="88">
        <v>36</v>
      </c>
      <c r="H53" s="87">
        <v>0</v>
      </c>
      <c r="I53" s="88">
        <v>36</v>
      </c>
      <c r="J53" s="88">
        <v>36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9">
        <v>0</v>
      </c>
      <c r="S53" s="90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91">
        <v>0</v>
      </c>
      <c r="AB53" s="92">
        <v>0</v>
      </c>
      <c r="AC53" s="90">
        <v>36</v>
      </c>
      <c r="AD53" s="89">
        <v>0</v>
      </c>
      <c r="AE53" s="89">
        <v>0</v>
      </c>
      <c r="AF53" s="87">
        <v>0</v>
      </c>
      <c r="AG53" s="91">
        <v>0</v>
      </c>
      <c r="AH53" s="93">
        <v>0</v>
      </c>
      <c r="AI53" s="93">
        <v>0</v>
      </c>
      <c r="AJ53" s="94">
        <v>0</v>
      </c>
      <c r="AK53" s="90">
        <v>0</v>
      </c>
      <c r="AL53" s="85"/>
    </row>
    <row r="54" spans="1:43" s="9" customFormat="1" ht="22.5" customHeight="1">
      <c r="A54" s="194" t="s">
        <v>89</v>
      </c>
      <c r="B54" s="195"/>
      <c r="C54" s="195"/>
      <c r="D54" s="195"/>
      <c r="E54" s="196"/>
      <c r="F54" s="87" t="s">
        <v>103</v>
      </c>
      <c r="G54" s="88">
        <v>72</v>
      </c>
      <c r="H54" s="87">
        <v>0</v>
      </c>
      <c r="I54" s="88">
        <v>72</v>
      </c>
      <c r="J54" s="88">
        <v>72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9">
        <v>0</v>
      </c>
      <c r="S54" s="90">
        <v>0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91">
        <v>0</v>
      </c>
      <c r="AB54" s="92">
        <v>0</v>
      </c>
      <c r="AC54" s="90">
        <v>0</v>
      </c>
      <c r="AD54" s="89">
        <v>0</v>
      </c>
      <c r="AE54" s="89">
        <v>0</v>
      </c>
      <c r="AF54" s="87">
        <v>0</v>
      </c>
      <c r="AG54" s="91">
        <v>0</v>
      </c>
      <c r="AH54" s="93">
        <v>0</v>
      </c>
      <c r="AI54" s="93">
        <v>0</v>
      </c>
      <c r="AJ54" s="94">
        <v>0</v>
      </c>
      <c r="AK54" s="90">
        <v>72</v>
      </c>
      <c r="AL54" s="85"/>
    </row>
    <row r="55" spans="1:43" s="9" customFormat="1" ht="17.25" customHeight="1">
      <c r="A55" s="194" t="s">
        <v>91</v>
      </c>
      <c r="B55" s="195"/>
      <c r="C55" s="195"/>
      <c r="D55" s="195"/>
      <c r="E55" s="196"/>
      <c r="F55" s="87" t="s">
        <v>103</v>
      </c>
      <c r="G55" s="88">
        <v>72</v>
      </c>
      <c r="H55" s="87">
        <v>0</v>
      </c>
      <c r="I55" s="88">
        <v>72</v>
      </c>
      <c r="J55" s="88">
        <v>72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9">
        <v>0</v>
      </c>
      <c r="S55" s="90">
        <v>0</v>
      </c>
      <c r="T55" s="87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7">
        <v>0</v>
      </c>
      <c r="AA55" s="91">
        <v>0</v>
      </c>
      <c r="AB55" s="92">
        <v>0</v>
      </c>
      <c r="AC55" s="90">
        <v>0</v>
      </c>
      <c r="AD55" s="89">
        <v>0</v>
      </c>
      <c r="AE55" s="89">
        <v>0</v>
      </c>
      <c r="AF55" s="87">
        <v>0</v>
      </c>
      <c r="AG55" s="91">
        <v>0</v>
      </c>
      <c r="AH55" s="93">
        <v>0</v>
      </c>
      <c r="AI55" s="93">
        <v>0</v>
      </c>
      <c r="AJ55" s="94">
        <v>0</v>
      </c>
      <c r="AK55" s="90">
        <v>72</v>
      </c>
      <c r="AL55" s="85"/>
    </row>
    <row r="56" spans="1:43" ht="18" customHeight="1">
      <c r="A56" s="197" t="s">
        <v>92</v>
      </c>
      <c r="B56" s="198"/>
      <c r="C56" s="198"/>
      <c r="D56" s="198"/>
      <c r="E56" s="199"/>
      <c r="F56" s="71"/>
      <c r="G56" s="72">
        <v>240</v>
      </c>
      <c r="H56" s="71">
        <v>0</v>
      </c>
      <c r="I56" s="72">
        <v>240</v>
      </c>
      <c r="J56" s="72">
        <v>240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7">
        <v>0</v>
      </c>
      <c r="S56" s="74">
        <v>80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5">
        <v>0</v>
      </c>
      <c r="AB56" s="76">
        <v>0</v>
      </c>
      <c r="AC56" s="74">
        <v>80</v>
      </c>
      <c r="AD56" s="77">
        <v>0</v>
      </c>
      <c r="AE56" s="77">
        <v>0</v>
      </c>
      <c r="AF56" s="71">
        <v>0</v>
      </c>
      <c r="AG56" s="75">
        <v>0</v>
      </c>
      <c r="AH56" s="78">
        <v>0</v>
      </c>
      <c r="AI56" s="78">
        <v>0</v>
      </c>
      <c r="AJ56" s="79">
        <v>0</v>
      </c>
      <c r="AK56" s="74">
        <v>80</v>
      </c>
      <c r="AL56" s="30"/>
      <c r="AM56" s="1"/>
      <c r="AN56" s="1"/>
      <c r="AO56" s="1"/>
      <c r="AP56" s="1"/>
      <c r="AQ56" s="5"/>
    </row>
    <row r="57" spans="1:43" s="19" customFormat="1" ht="18.75">
      <c r="A57" s="125"/>
      <c r="B57" s="126"/>
      <c r="C57" s="116" t="s">
        <v>93</v>
      </c>
      <c r="D57" s="127"/>
      <c r="E57" s="117"/>
      <c r="F57" s="81"/>
      <c r="G57" s="81">
        <v>154</v>
      </c>
      <c r="H57" s="81">
        <v>0</v>
      </c>
      <c r="I57" s="81">
        <v>154</v>
      </c>
      <c r="J57" s="81">
        <v>154</v>
      </c>
      <c r="K57" s="81">
        <v>0</v>
      </c>
      <c r="L57" s="81">
        <v>2</v>
      </c>
      <c r="M57" s="81">
        <v>2</v>
      </c>
      <c r="N57" s="81">
        <v>2</v>
      </c>
      <c r="O57" s="81">
        <v>2</v>
      </c>
      <c r="P57" s="81">
        <v>2</v>
      </c>
      <c r="Q57" s="81">
        <v>2</v>
      </c>
      <c r="R57" s="81">
        <v>0</v>
      </c>
      <c r="S57" s="81">
        <v>68</v>
      </c>
      <c r="T57" s="81">
        <v>2</v>
      </c>
      <c r="U57" s="81">
        <v>2</v>
      </c>
      <c r="V57" s="81">
        <v>2</v>
      </c>
      <c r="W57" s="81">
        <v>2</v>
      </c>
      <c r="X57" s="81">
        <v>1</v>
      </c>
      <c r="Y57" s="81">
        <v>2</v>
      </c>
      <c r="Z57" s="81">
        <v>1</v>
      </c>
      <c r="AA57" s="81">
        <v>0</v>
      </c>
      <c r="AB57" s="81">
        <v>0</v>
      </c>
      <c r="AC57" s="81">
        <v>54</v>
      </c>
      <c r="AD57" s="81">
        <v>0</v>
      </c>
      <c r="AE57" s="81">
        <v>0</v>
      </c>
      <c r="AF57" s="81">
        <v>0</v>
      </c>
      <c r="AG57" s="81">
        <v>0</v>
      </c>
      <c r="AH57" s="81">
        <v>0</v>
      </c>
      <c r="AI57" s="81">
        <v>0</v>
      </c>
      <c r="AJ57" s="81">
        <v>0</v>
      </c>
      <c r="AK57" s="81">
        <v>32</v>
      </c>
      <c r="AL57" s="128"/>
      <c r="AM57" s="18"/>
      <c r="AN57" s="18"/>
      <c r="AO57" s="18"/>
      <c r="AP57" s="18"/>
    </row>
    <row r="58" spans="1:43" s="9" customFormat="1" ht="36.75" customHeight="1">
      <c r="A58" s="129"/>
      <c r="B58" s="213" t="s">
        <v>108</v>
      </c>
      <c r="C58" s="213"/>
      <c r="D58" s="213"/>
      <c r="E58" s="214"/>
      <c r="F58" s="87"/>
      <c r="G58" s="87">
        <v>34</v>
      </c>
      <c r="H58" s="87">
        <v>0</v>
      </c>
      <c r="I58" s="88">
        <v>34</v>
      </c>
      <c r="J58" s="88">
        <v>34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9</v>
      </c>
      <c r="Q58" s="87">
        <v>0</v>
      </c>
      <c r="R58" s="89">
        <v>0</v>
      </c>
      <c r="S58" s="90">
        <v>0</v>
      </c>
      <c r="T58" s="130">
        <v>2</v>
      </c>
      <c r="U58" s="130">
        <v>2</v>
      </c>
      <c r="V58" s="130">
        <v>2</v>
      </c>
      <c r="W58" s="130">
        <v>2</v>
      </c>
      <c r="X58" s="130">
        <v>0</v>
      </c>
      <c r="Y58" s="130">
        <v>0</v>
      </c>
      <c r="Z58" s="130">
        <v>0</v>
      </c>
      <c r="AA58" s="91">
        <v>0</v>
      </c>
      <c r="AB58" s="92">
        <v>0</v>
      </c>
      <c r="AC58" s="90">
        <v>34</v>
      </c>
      <c r="AD58" s="89">
        <v>0</v>
      </c>
      <c r="AE58" s="89">
        <v>0</v>
      </c>
      <c r="AF58" s="87">
        <v>0</v>
      </c>
      <c r="AG58" s="91">
        <v>0</v>
      </c>
      <c r="AH58" s="93">
        <v>0</v>
      </c>
      <c r="AI58" s="93">
        <v>0</v>
      </c>
      <c r="AJ58" s="94">
        <v>0</v>
      </c>
      <c r="AK58" s="90">
        <v>0</v>
      </c>
      <c r="AL58" s="85"/>
    </row>
    <row r="59" spans="1:43" ht="22.5" customHeight="1">
      <c r="A59" s="131"/>
      <c r="B59" s="218" t="s">
        <v>106</v>
      </c>
      <c r="C59" s="218"/>
      <c r="D59" s="218"/>
      <c r="E59" s="219"/>
      <c r="F59" s="71"/>
      <c r="G59" s="71">
        <v>34</v>
      </c>
      <c r="H59" s="71">
        <v>0</v>
      </c>
      <c r="I59" s="72">
        <v>34</v>
      </c>
      <c r="J59" s="72">
        <v>34</v>
      </c>
      <c r="K59" s="71">
        <v>0</v>
      </c>
      <c r="L59" s="71">
        <v>0</v>
      </c>
      <c r="M59" s="71">
        <v>0</v>
      </c>
      <c r="N59" s="71">
        <v>0</v>
      </c>
      <c r="O59" s="71">
        <v>2</v>
      </c>
      <c r="P59" s="71">
        <v>2</v>
      </c>
      <c r="Q59" s="71">
        <v>2</v>
      </c>
      <c r="R59" s="77">
        <v>0</v>
      </c>
      <c r="S59" s="74">
        <v>34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5">
        <v>0</v>
      </c>
      <c r="AB59" s="76">
        <v>0</v>
      </c>
      <c r="AC59" s="74">
        <v>0</v>
      </c>
      <c r="AD59" s="77">
        <v>0</v>
      </c>
      <c r="AE59" s="77">
        <v>0</v>
      </c>
      <c r="AF59" s="71">
        <v>0</v>
      </c>
      <c r="AG59" s="75">
        <v>0</v>
      </c>
      <c r="AH59" s="78">
        <v>0</v>
      </c>
      <c r="AI59" s="78">
        <v>0</v>
      </c>
      <c r="AJ59" s="79">
        <v>0</v>
      </c>
      <c r="AK59" s="74">
        <v>0</v>
      </c>
      <c r="AL59" s="30"/>
      <c r="AM59" s="1"/>
      <c r="AN59" s="1"/>
      <c r="AO59" s="1"/>
      <c r="AP59" s="1"/>
      <c r="AQ59" s="4"/>
    </row>
    <row r="60" spans="1:43" s="1" customFormat="1" ht="18.75">
      <c r="A60" s="131"/>
      <c r="B60" s="202" t="s">
        <v>105</v>
      </c>
      <c r="C60" s="202"/>
      <c r="D60" s="202"/>
      <c r="E60" s="203"/>
      <c r="F60" s="71"/>
      <c r="G60" s="71">
        <v>34</v>
      </c>
      <c r="H60" s="71">
        <v>0</v>
      </c>
      <c r="I60" s="72">
        <v>34</v>
      </c>
      <c r="J60" s="72">
        <v>34</v>
      </c>
      <c r="K60" s="71">
        <v>0</v>
      </c>
      <c r="L60" s="71">
        <v>2</v>
      </c>
      <c r="M60" s="71">
        <v>2</v>
      </c>
      <c r="N60" s="71">
        <v>2</v>
      </c>
      <c r="O60" s="71">
        <v>0</v>
      </c>
      <c r="P60" s="71">
        <v>0</v>
      </c>
      <c r="Q60" s="71">
        <v>0</v>
      </c>
      <c r="R60" s="77">
        <v>0</v>
      </c>
      <c r="S60" s="74">
        <v>34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5">
        <v>0</v>
      </c>
      <c r="AB60" s="76">
        <v>0</v>
      </c>
      <c r="AC60" s="74">
        <v>0</v>
      </c>
      <c r="AD60" s="77">
        <v>0</v>
      </c>
      <c r="AE60" s="77">
        <v>0</v>
      </c>
      <c r="AF60" s="71">
        <v>0</v>
      </c>
      <c r="AG60" s="75">
        <v>0</v>
      </c>
      <c r="AH60" s="78">
        <v>0</v>
      </c>
      <c r="AI60" s="78">
        <v>0</v>
      </c>
      <c r="AJ60" s="79">
        <v>0</v>
      </c>
      <c r="AK60" s="74">
        <v>0</v>
      </c>
      <c r="AL60" s="30"/>
      <c r="AQ60" s="4"/>
    </row>
    <row r="61" spans="1:43" s="9" customFormat="1" ht="36.75" customHeight="1">
      <c r="A61" s="194" t="s">
        <v>122</v>
      </c>
      <c r="B61" s="195"/>
      <c r="C61" s="195"/>
      <c r="D61" s="195"/>
      <c r="E61" s="196"/>
      <c r="F61" s="87"/>
      <c r="G61" s="87">
        <v>52</v>
      </c>
      <c r="H61" s="87">
        <v>0</v>
      </c>
      <c r="I61" s="88">
        <v>52</v>
      </c>
      <c r="J61" s="88">
        <v>52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9">
        <v>0</v>
      </c>
      <c r="S61" s="90">
        <v>0</v>
      </c>
      <c r="T61" s="87">
        <v>0</v>
      </c>
      <c r="U61" s="87">
        <v>0</v>
      </c>
      <c r="V61" s="87">
        <v>0</v>
      </c>
      <c r="W61" s="87">
        <v>0</v>
      </c>
      <c r="X61" s="87">
        <v>1</v>
      </c>
      <c r="Y61" s="87">
        <v>2</v>
      </c>
      <c r="Z61" s="87">
        <v>1</v>
      </c>
      <c r="AA61" s="91">
        <v>0</v>
      </c>
      <c r="AB61" s="92">
        <v>0</v>
      </c>
      <c r="AC61" s="90">
        <v>20</v>
      </c>
      <c r="AD61" s="89">
        <v>3</v>
      </c>
      <c r="AE61" s="89">
        <v>3</v>
      </c>
      <c r="AF61" s="87">
        <v>4</v>
      </c>
      <c r="AG61" s="91">
        <v>0</v>
      </c>
      <c r="AH61" s="93">
        <v>0</v>
      </c>
      <c r="AI61" s="93">
        <v>0</v>
      </c>
      <c r="AJ61" s="94">
        <v>0</v>
      </c>
      <c r="AK61" s="90">
        <v>32</v>
      </c>
      <c r="AL61" s="85"/>
      <c r="AQ61" s="20"/>
    </row>
    <row r="62" spans="1:43" ht="18.75">
      <c r="A62" s="132" t="s">
        <v>94</v>
      </c>
      <c r="B62" s="133"/>
      <c r="C62" s="132"/>
      <c r="D62" s="134"/>
      <c r="E62" s="133"/>
      <c r="F62" s="135"/>
      <c r="G62" s="135">
        <f>G52+G53+G54+G55+G56+G57</f>
        <v>5955</v>
      </c>
      <c r="H62" s="135">
        <v>1255</v>
      </c>
      <c r="I62" s="135">
        <f>I52+I53+I54+I55+I56+I57</f>
        <v>4700</v>
      </c>
      <c r="J62" s="135">
        <f>J52+J53+J54+J55+J56+J57</f>
        <v>2490</v>
      </c>
      <c r="K62" s="135">
        <v>2248</v>
      </c>
      <c r="L62" s="135">
        <v>37</v>
      </c>
      <c r="M62" s="135">
        <v>37</v>
      </c>
      <c r="N62" s="135">
        <v>37</v>
      </c>
      <c r="O62" s="135">
        <v>37</v>
      </c>
      <c r="P62" s="135">
        <v>37</v>
      </c>
      <c r="Q62" s="135">
        <v>37</v>
      </c>
      <c r="R62" s="136">
        <v>35</v>
      </c>
      <c r="S62" s="135">
        <f>S52+S56+S57+T61</f>
        <v>1546</v>
      </c>
      <c r="T62" s="135">
        <v>38</v>
      </c>
      <c r="U62" s="135">
        <v>38</v>
      </c>
      <c r="V62" s="135">
        <v>38</v>
      </c>
      <c r="W62" s="135">
        <v>38</v>
      </c>
      <c r="X62" s="135">
        <v>37</v>
      </c>
      <c r="Y62" s="135">
        <v>38</v>
      </c>
      <c r="Z62" s="135">
        <v>36</v>
      </c>
      <c r="AA62" s="135">
        <v>36</v>
      </c>
      <c r="AB62" s="135">
        <v>36</v>
      </c>
      <c r="AC62" s="135">
        <f>AC52+AC53+AC56+AC57+AC60</f>
        <v>1566</v>
      </c>
      <c r="AD62" s="135">
        <v>39</v>
      </c>
      <c r="AE62" s="135">
        <v>39</v>
      </c>
      <c r="AF62" s="135">
        <v>40</v>
      </c>
      <c r="AG62" s="135">
        <v>36</v>
      </c>
      <c r="AH62" s="135">
        <v>36</v>
      </c>
      <c r="AI62" s="135">
        <v>36</v>
      </c>
      <c r="AJ62" s="135">
        <v>36</v>
      </c>
      <c r="AK62" s="135">
        <f>AK52+AK54+AK55+AK56+AK57</f>
        <v>1588</v>
      </c>
      <c r="AL62" s="137"/>
      <c r="AM62" s="7"/>
      <c r="AN62" s="7"/>
      <c r="AO62" s="7"/>
      <c r="AP62" s="7"/>
      <c r="AQ62" s="8"/>
    </row>
    <row r="63" spans="1:43" s="9" customFormat="1" ht="34.5" customHeight="1">
      <c r="A63" s="138"/>
      <c r="B63" s="139" t="s">
        <v>95</v>
      </c>
      <c r="C63" s="210" t="s">
        <v>96</v>
      </c>
      <c r="D63" s="211"/>
      <c r="E63" s="212"/>
      <c r="F63" s="140"/>
      <c r="G63" s="141">
        <f>G46+G42+G31+G8</f>
        <v>3978</v>
      </c>
      <c r="H63" s="140">
        <v>1253</v>
      </c>
      <c r="I63" s="141">
        <f>S63+AC63+AK63</f>
        <v>2723</v>
      </c>
      <c r="J63" s="141">
        <f>J46+J42+J31+J8</f>
        <v>1916</v>
      </c>
      <c r="K63" s="141">
        <f>K46+K42+K31+K8</f>
        <v>807</v>
      </c>
      <c r="L63" s="140">
        <v>32</v>
      </c>
      <c r="M63" s="140">
        <v>31</v>
      </c>
      <c r="N63" s="140">
        <v>32</v>
      </c>
      <c r="O63" s="140">
        <v>35</v>
      </c>
      <c r="P63" s="140">
        <v>31</v>
      </c>
      <c r="Q63" s="142">
        <v>31</v>
      </c>
      <c r="R63" s="143">
        <v>32</v>
      </c>
      <c r="S63" s="144">
        <f>S46+S42+S31+S8</f>
        <v>1291</v>
      </c>
      <c r="T63" s="142">
        <v>36</v>
      </c>
      <c r="U63" s="142">
        <v>36</v>
      </c>
      <c r="V63" s="142">
        <v>36</v>
      </c>
      <c r="W63" s="142">
        <v>36</v>
      </c>
      <c r="X63" s="142">
        <v>36</v>
      </c>
      <c r="Y63" s="142">
        <v>36</v>
      </c>
      <c r="Z63" s="142">
        <v>36</v>
      </c>
      <c r="AA63" s="145">
        <v>0</v>
      </c>
      <c r="AB63" s="146">
        <v>0</v>
      </c>
      <c r="AC63" s="144">
        <f>AC46+AC42+AC8</f>
        <v>1144</v>
      </c>
      <c r="AD63" s="147">
        <v>29</v>
      </c>
      <c r="AE63" s="147">
        <v>29</v>
      </c>
      <c r="AF63" s="148">
        <v>28</v>
      </c>
      <c r="AG63" s="145">
        <v>0</v>
      </c>
      <c r="AH63" s="149">
        <v>0</v>
      </c>
      <c r="AI63" s="149">
        <v>0</v>
      </c>
      <c r="AJ63" s="150">
        <v>0</v>
      </c>
      <c r="AK63" s="144">
        <v>288</v>
      </c>
      <c r="AL63" s="151"/>
    </row>
    <row r="64" spans="1:43" s="9" customFormat="1" ht="16.5" customHeight="1">
      <c r="A64" s="138"/>
      <c r="B64" s="139"/>
      <c r="C64" s="210" t="s">
        <v>97</v>
      </c>
      <c r="D64" s="211"/>
      <c r="E64" s="212"/>
      <c r="F64" s="140"/>
      <c r="G64" s="141">
        <v>683</v>
      </c>
      <c r="H64" s="140">
        <v>0</v>
      </c>
      <c r="I64" s="141">
        <f>S64+AC64+AK64</f>
        <v>683</v>
      </c>
      <c r="J64" s="141">
        <v>0</v>
      </c>
      <c r="K64" s="141">
        <v>683</v>
      </c>
      <c r="L64" s="140">
        <v>3</v>
      </c>
      <c r="M64" s="140">
        <v>4</v>
      </c>
      <c r="N64" s="140">
        <v>3</v>
      </c>
      <c r="O64" s="140">
        <v>0</v>
      </c>
      <c r="P64" s="140">
        <v>4</v>
      </c>
      <c r="Q64" s="142">
        <v>4</v>
      </c>
      <c r="R64" s="143">
        <v>3</v>
      </c>
      <c r="S64" s="144">
        <f>S47+S43</f>
        <v>107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9">
        <v>36</v>
      </c>
      <c r="AB64" s="146">
        <v>0</v>
      </c>
      <c r="AC64" s="144">
        <v>72</v>
      </c>
      <c r="AD64" s="147">
        <v>7</v>
      </c>
      <c r="AE64" s="147">
        <v>7</v>
      </c>
      <c r="AF64" s="142">
        <v>8</v>
      </c>
      <c r="AG64" s="149">
        <v>36</v>
      </c>
      <c r="AH64" s="149">
        <v>36</v>
      </c>
      <c r="AI64" s="149">
        <v>36</v>
      </c>
      <c r="AJ64" s="150">
        <v>0</v>
      </c>
      <c r="AK64" s="144">
        <v>504</v>
      </c>
      <c r="AL64" s="151"/>
    </row>
    <row r="65" spans="1:38" ht="21" customHeight="1">
      <c r="A65" s="152"/>
      <c r="B65" s="153"/>
      <c r="C65" s="210" t="s">
        <v>98</v>
      </c>
      <c r="D65" s="211"/>
      <c r="E65" s="212"/>
      <c r="F65" s="154"/>
      <c r="G65" s="155">
        <v>720</v>
      </c>
      <c r="H65" s="154">
        <v>0</v>
      </c>
      <c r="I65" s="155">
        <v>720</v>
      </c>
      <c r="J65" s="155">
        <v>0</v>
      </c>
      <c r="K65" s="155">
        <v>720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6">
        <v>0</v>
      </c>
      <c r="S65" s="157">
        <v>0</v>
      </c>
      <c r="T65" s="154">
        <v>0</v>
      </c>
      <c r="U65" s="154">
        <v>0</v>
      </c>
      <c r="V65" s="154">
        <v>0</v>
      </c>
      <c r="W65" s="154">
        <v>0</v>
      </c>
      <c r="X65" s="154">
        <v>0</v>
      </c>
      <c r="Y65" s="154">
        <v>0</v>
      </c>
      <c r="Z65" s="154">
        <v>0</v>
      </c>
      <c r="AA65" s="158">
        <v>0</v>
      </c>
      <c r="AB65" s="159">
        <v>36</v>
      </c>
      <c r="AC65" s="157">
        <v>180</v>
      </c>
      <c r="AD65" s="160">
        <v>0</v>
      </c>
      <c r="AE65" s="160">
        <v>0</v>
      </c>
      <c r="AF65" s="154">
        <v>0</v>
      </c>
      <c r="AG65" s="158">
        <v>0</v>
      </c>
      <c r="AH65" s="158">
        <v>0</v>
      </c>
      <c r="AI65" s="158">
        <v>0</v>
      </c>
      <c r="AJ65" s="161">
        <v>36</v>
      </c>
      <c r="AK65" s="157">
        <v>540</v>
      </c>
      <c r="AL65" s="30"/>
    </row>
    <row r="66" spans="1:38" ht="18.75" customHeight="1">
      <c r="A66" s="152"/>
      <c r="B66" s="153"/>
      <c r="C66" s="210" t="s">
        <v>99</v>
      </c>
      <c r="D66" s="211"/>
      <c r="E66" s="212"/>
      <c r="F66" s="154"/>
      <c r="G66" s="155">
        <v>3</v>
      </c>
      <c r="H66" s="154">
        <v>0</v>
      </c>
      <c r="I66" s="155">
        <v>3</v>
      </c>
      <c r="J66" s="155">
        <v>3</v>
      </c>
      <c r="K66" s="154">
        <v>0</v>
      </c>
      <c r="L66" s="154">
        <v>0</v>
      </c>
      <c r="M66" s="154">
        <v>0</v>
      </c>
      <c r="N66" s="154">
        <v>0</v>
      </c>
      <c r="O66" s="154">
        <v>0</v>
      </c>
      <c r="P66" s="154">
        <v>0</v>
      </c>
      <c r="Q66" s="154">
        <v>0</v>
      </c>
      <c r="R66" s="156">
        <v>0</v>
      </c>
      <c r="S66" s="157">
        <v>0</v>
      </c>
      <c r="T66" s="154">
        <v>0</v>
      </c>
      <c r="U66" s="154">
        <v>0</v>
      </c>
      <c r="V66" s="154">
        <v>0</v>
      </c>
      <c r="W66" s="154">
        <v>0</v>
      </c>
      <c r="X66" s="154">
        <v>0</v>
      </c>
      <c r="Y66" s="154">
        <v>0</v>
      </c>
      <c r="Z66" s="154">
        <v>0</v>
      </c>
      <c r="AA66" s="158">
        <v>0</v>
      </c>
      <c r="AB66" s="159">
        <v>0</v>
      </c>
      <c r="AC66" s="157">
        <v>3</v>
      </c>
      <c r="AD66" s="160">
        <v>0</v>
      </c>
      <c r="AE66" s="160">
        <v>0</v>
      </c>
      <c r="AF66" s="154">
        <v>0</v>
      </c>
      <c r="AG66" s="158">
        <v>0</v>
      </c>
      <c r="AH66" s="158">
        <v>0</v>
      </c>
      <c r="AI66" s="158"/>
      <c r="AJ66" s="162"/>
      <c r="AK66" s="157">
        <v>0</v>
      </c>
      <c r="AL66" s="30"/>
    </row>
    <row r="67" spans="1:38" ht="20.25" customHeight="1">
      <c r="A67" s="152"/>
      <c r="B67" s="153"/>
      <c r="C67" s="210" t="s">
        <v>101</v>
      </c>
      <c r="D67" s="211"/>
      <c r="E67" s="212"/>
      <c r="F67" s="154"/>
      <c r="G67" s="155">
        <v>25</v>
      </c>
      <c r="H67" s="154">
        <v>0</v>
      </c>
      <c r="I67" s="155">
        <v>25</v>
      </c>
      <c r="J67" s="155">
        <v>25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54">
        <v>0</v>
      </c>
      <c r="R67" s="156">
        <v>0</v>
      </c>
      <c r="S67" s="157">
        <v>10</v>
      </c>
      <c r="T67" s="154">
        <v>0</v>
      </c>
      <c r="U67" s="154">
        <v>0</v>
      </c>
      <c r="V67" s="154">
        <v>0</v>
      </c>
      <c r="W67" s="154">
        <v>0</v>
      </c>
      <c r="X67" s="154">
        <v>0</v>
      </c>
      <c r="Y67" s="154">
        <v>0</v>
      </c>
      <c r="Z67" s="154">
        <v>0</v>
      </c>
      <c r="AA67" s="158">
        <v>0</v>
      </c>
      <c r="AB67" s="159">
        <v>0</v>
      </c>
      <c r="AC67" s="157">
        <v>11</v>
      </c>
      <c r="AD67" s="160">
        <v>0</v>
      </c>
      <c r="AE67" s="160">
        <v>0</v>
      </c>
      <c r="AF67" s="154">
        <v>0</v>
      </c>
      <c r="AG67" s="158">
        <v>0</v>
      </c>
      <c r="AH67" s="158">
        <v>0</v>
      </c>
      <c r="AI67" s="158"/>
      <c r="AJ67" s="162"/>
      <c r="AK67" s="157">
        <v>4</v>
      </c>
      <c r="AL67" s="30"/>
    </row>
    <row r="68" spans="1:38" ht="38.25" customHeight="1">
      <c r="A68" s="152"/>
      <c r="B68" s="153"/>
      <c r="C68" s="207" t="s">
        <v>146</v>
      </c>
      <c r="D68" s="208"/>
      <c r="E68" s="209"/>
      <c r="F68" s="154"/>
      <c r="G68" s="155">
        <v>11</v>
      </c>
      <c r="H68" s="154">
        <v>0</v>
      </c>
      <c r="I68" s="155">
        <v>11</v>
      </c>
      <c r="J68" s="155">
        <v>11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54">
        <v>0</v>
      </c>
      <c r="R68" s="156">
        <v>0</v>
      </c>
      <c r="S68" s="157">
        <v>10</v>
      </c>
      <c r="T68" s="154">
        <v>0</v>
      </c>
      <c r="U68" s="154">
        <v>0</v>
      </c>
      <c r="V68" s="154">
        <v>0</v>
      </c>
      <c r="W68" s="154">
        <v>0</v>
      </c>
      <c r="X68" s="154">
        <v>0</v>
      </c>
      <c r="Y68" s="154">
        <v>0</v>
      </c>
      <c r="Z68" s="154">
        <v>0</v>
      </c>
      <c r="AA68" s="158">
        <v>0</v>
      </c>
      <c r="AB68" s="159">
        <v>0</v>
      </c>
      <c r="AC68" s="157">
        <v>1</v>
      </c>
      <c r="AD68" s="160">
        <v>0</v>
      </c>
      <c r="AE68" s="160">
        <v>0</v>
      </c>
      <c r="AF68" s="154">
        <v>0</v>
      </c>
      <c r="AG68" s="158">
        <v>0</v>
      </c>
      <c r="AH68" s="158">
        <v>0</v>
      </c>
      <c r="AI68" s="158"/>
      <c r="AJ68" s="162"/>
      <c r="AK68" s="157">
        <v>0</v>
      </c>
      <c r="AL68" s="30"/>
    </row>
    <row r="69" spans="1:38" ht="26.25" customHeight="1">
      <c r="A69" s="152"/>
      <c r="B69" s="153"/>
      <c r="C69" s="207" t="s">
        <v>100</v>
      </c>
      <c r="D69" s="208"/>
      <c r="E69" s="209"/>
      <c r="F69" s="154"/>
      <c r="G69" s="155">
        <v>3</v>
      </c>
      <c r="H69" s="154">
        <v>0</v>
      </c>
      <c r="I69" s="155">
        <v>3</v>
      </c>
      <c r="J69" s="155">
        <v>3</v>
      </c>
      <c r="K69" s="154">
        <v>0</v>
      </c>
      <c r="L69" s="154">
        <v>0</v>
      </c>
      <c r="M69" s="154">
        <v>0</v>
      </c>
      <c r="N69" s="154">
        <v>0</v>
      </c>
      <c r="O69" s="154">
        <v>0</v>
      </c>
      <c r="P69" s="154">
        <v>0</v>
      </c>
      <c r="Q69" s="154">
        <v>0</v>
      </c>
      <c r="R69" s="156">
        <v>0</v>
      </c>
      <c r="S69" s="157">
        <v>0</v>
      </c>
      <c r="T69" s="154">
        <v>0</v>
      </c>
      <c r="U69" s="154">
        <v>0</v>
      </c>
      <c r="V69" s="154">
        <v>0</v>
      </c>
      <c r="W69" s="154">
        <v>0</v>
      </c>
      <c r="X69" s="154">
        <v>0</v>
      </c>
      <c r="Y69" s="154">
        <v>0</v>
      </c>
      <c r="Z69" s="154">
        <v>0</v>
      </c>
      <c r="AA69" s="158">
        <v>0</v>
      </c>
      <c r="AB69" s="159">
        <v>0</v>
      </c>
      <c r="AC69" s="157">
        <v>0</v>
      </c>
      <c r="AD69" s="160">
        <v>0</v>
      </c>
      <c r="AE69" s="160">
        <v>0</v>
      </c>
      <c r="AF69" s="154">
        <v>0</v>
      </c>
      <c r="AG69" s="158">
        <v>0</v>
      </c>
      <c r="AH69" s="158">
        <v>0</v>
      </c>
      <c r="AI69" s="158"/>
      <c r="AJ69" s="162"/>
      <c r="AK69" s="157">
        <v>3</v>
      </c>
      <c r="AL69" s="30"/>
    </row>
    <row r="70" spans="1:38" ht="18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163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164"/>
      <c r="AJ70" s="164"/>
      <c r="AK70" s="30"/>
      <c r="AL70" s="30"/>
    </row>
    <row r="71" spans="1:38" ht="18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165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164"/>
      <c r="AJ71" s="164"/>
      <c r="AK71" s="30"/>
      <c r="AL71" s="30"/>
    </row>
    <row r="72" spans="1:38" ht="18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165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164"/>
      <c r="AJ72" s="164"/>
      <c r="AK72" s="30"/>
      <c r="AL72" s="30"/>
    </row>
    <row r="73" spans="1:38" ht="18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165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164"/>
      <c r="AJ73" s="164"/>
      <c r="AK73" s="30"/>
      <c r="AL73" s="30"/>
    </row>
    <row r="74" spans="1:38" ht="18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16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164"/>
      <c r="AJ74" s="164"/>
      <c r="AK74" s="30"/>
      <c r="AL74" s="30"/>
    </row>
    <row r="75" spans="1:38" ht="18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16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164"/>
      <c r="AJ75" s="164"/>
      <c r="AK75" s="30"/>
      <c r="AL75" s="30"/>
    </row>
    <row r="76" spans="1:38" ht="18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165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164"/>
      <c r="AJ76" s="164"/>
      <c r="AK76" s="30"/>
      <c r="AL76" s="30"/>
    </row>
    <row r="77" spans="1:38" ht="18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165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164"/>
      <c r="AJ77" s="164"/>
      <c r="AK77" s="30"/>
      <c r="AL77" s="30"/>
    </row>
    <row r="78" spans="1:38" ht="18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165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164"/>
      <c r="AJ78" s="164"/>
      <c r="AK78" s="30"/>
      <c r="AL78" s="30"/>
    </row>
    <row r="79" spans="1:38" ht="18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16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164"/>
      <c r="AJ79" s="164"/>
      <c r="AK79" s="30"/>
      <c r="AL79" s="30"/>
    </row>
    <row r="80" spans="1:38" ht="18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16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164"/>
      <c r="AJ80" s="164"/>
      <c r="AK80" s="30"/>
      <c r="AL80" s="30"/>
    </row>
    <row r="81" spans="18:36">
      <c r="R81" s="25"/>
      <c r="AI81" s="22"/>
      <c r="AJ81" s="22"/>
    </row>
    <row r="82" spans="18:36">
      <c r="R82" s="25"/>
      <c r="AI82" s="22"/>
      <c r="AJ82" s="22"/>
    </row>
    <row r="83" spans="18:36">
      <c r="R83" s="25"/>
      <c r="AI83" s="22"/>
      <c r="AJ83" s="22"/>
    </row>
    <row r="84" spans="18:36">
      <c r="R84" s="25"/>
      <c r="AI84" s="22"/>
      <c r="AJ84" s="22"/>
    </row>
  </sheetData>
  <mergeCells count="94">
    <mergeCell ref="AK3:AK4"/>
    <mergeCell ref="B28:E28"/>
    <mergeCell ref="B29:E29"/>
    <mergeCell ref="B30:E30"/>
    <mergeCell ref="B27:E27"/>
    <mergeCell ref="B11:E11"/>
    <mergeCell ref="B20:E20"/>
    <mergeCell ref="A2:A5"/>
    <mergeCell ref="B23:E23"/>
    <mergeCell ref="B24:E24"/>
    <mergeCell ref="B25:E25"/>
    <mergeCell ref="B26:E26"/>
    <mergeCell ref="B16:E16"/>
    <mergeCell ref="B17:E17"/>
    <mergeCell ref="B18:E18"/>
    <mergeCell ref="B19:E19"/>
    <mergeCell ref="B22:E22"/>
    <mergeCell ref="B10:E10"/>
    <mergeCell ref="B12:E12"/>
    <mergeCell ref="B13:E13"/>
    <mergeCell ref="B14:E14"/>
    <mergeCell ref="B15:E15"/>
    <mergeCell ref="B8:E8"/>
    <mergeCell ref="G2:K2"/>
    <mergeCell ref="C2:E5"/>
    <mergeCell ref="F2:F5"/>
    <mergeCell ref="G3:G5"/>
    <mergeCell ref="H3:H5"/>
    <mergeCell ref="I4:I5"/>
    <mergeCell ref="I3:K3"/>
    <mergeCell ref="A44:B44"/>
    <mergeCell ref="C44:E44"/>
    <mergeCell ref="C69:E69"/>
    <mergeCell ref="C65:E65"/>
    <mergeCell ref="C50:E50"/>
    <mergeCell ref="B58:E58"/>
    <mergeCell ref="C63:E63"/>
    <mergeCell ref="A55:E55"/>
    <mergeCell ref="A53:E53"/>
    <mergeCell ref="C68:E68"/>
    <mergeCell ref="C66:E66"/>
    <mergeCell ref="C67:E67"/>
    <mergeCell ref="C64:E64"/>
    <mergeCell ref="A52:E52"/>
    <mergeCell ref="C46:E46"/>
    <mergeCell ref="B59:E59"/>
    <mergeCell ref="A61:E61"/>
    <mergeCell ref="A56:E56"/>
    <mergeCell ref="A50:B50"/>
    <mergeCell ref="B60:E60"/>
    <mergeCell ref="A49:B49"/>
    <mergeCell ref="C49:E49"/>
    <mergeCell ref="A54:E54"/>
    <mergeCell ref="A46:B46"/>
    <mergeCell ref="A47:B47"/>
    <mergeCell ref="C47:E47"/>
    <mergeCell ref="A48:B48"/>
    <mergeCell ref="C48:E48"/>
    <mergeCell ref="L2:AH2"/>
    <mergeCell ref="L3:R3"/>
    <mergeCell ref="T3:AB3"/>
    <mergeCell ref="L4:N4"/>
    <mergeCell ref="O4:R4"/>
    <mergeCell ref="T4:W4"/>
    <mergeCell ref="X4:AB4"/>
    <mergeCell ref="AD4:AH4"/>
    <mergeCell ref="AD3:AJ3"/>
    <mergeCell ref="AI4:AJ4"/>
    <mergeCell ref="A45:B45"/>
    <mergeCell ref="C45:E45"/>
    <mergeCell ref="C32:E32"/>
    <mergeCell ref="A32:B32"/>
    <mergeCell ref="A33:B33"/>
    <mergeCell ref="A34:B34"/>
    <mergeCell ref="A36:B36"/>
    <mergeCell ref="A35:B35"/>
    <mergeCell ref="C35:E35"/>
    <mergeCell ref="A43:B43"/>
    <mergeCell ref="C43:E43"/>
    <mergeCell ref="C41:E41"/>
    <mergeCell ref="C33:E33"/>
    <mergeCell ref="C34:E34"/>
    <mergeCell ref="C36:E36"/>
    <mergeCell ref="C38:E38"/>
    <mergeCell ref="C31:E31"/>
    <mergeCell ref="A37:B37"/>
    <mergeCell ref="C37:E37"/>
    <mergeCell ref="A42:B42"/>
    <mergeCell ref="C42:E42"/>
    <mergeCell ref="A38:B38"/>
    <mergeCell ref="A40:B40"/>
    <mergeCell ref="A41:B41"/>
    <mergeCell ref="C39:E39"/>
    <mergeCell ref="C40:E40"/>
  </mergeCells>
  <pageMargins left="0.19685039370078741" right="0.19685039370078741" top="0.19685039370078741" bottom="0.19685039370078741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Методист</cp:lastModifiedBy>
  <cp:lastPrinted>2017-05-31T02:42:50Z</cp:lastPrinted>
  <dcterms:created xsi:type="dcterms:W3CDTF">2015-02-25T23:09:51Z</dcterms:created>
  <dcterms:modified xsi:type="dcterms:W3CDTF">2017-12-05T02:52:29Z</dcterms:modified>
</cp:coreProperties>
</file>